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F Proforma Training\"/>
    </mc:Choice>
  </mc:AlternateContent>
  <xr:revisionPtr revIDLastSave="0" documentId="13_ncr:1_{8174B0C8-7C81-4630-95F1-68BF88151B89}" xr6:coauthVersionLast="47" xr6:coauthVersionMax="47" xr10:uidLastSave="{00000000-0000-0000-0000-000000000000}"/>
  <bookViews>
    <workbookView xWindow="-108" yWindow="-108" windowWidth="23256" windowHeight="12456" xr2:uid="{07BFC823-3E0F-427F-8195-2D160E16EE57}"/>
  </bookViews>
  <sheets>
    <sheet name="Sources &amp; Loan Sizing" sheetId="1" r:id="rId1"/>
    <sheet name="Development Budget" sheetId="2" r:id="rId2"/>
    <sheet name="Income Limits" sheetId="5" r:id="rId3"/>
  </sheets>
  <definedNames>
    <definedName name="_Fill" hidden="1">#REF!</definedName>
    <definedName name="_fill2" hidden="1">#REF!</definedName>
    <definedName name="_fill3" hidden="1">#REF!</definedName>
    <definedName name="_jj1">#REF!</definedName>
    <definedName name="_jj2">#REF!</definedName>
    <definedName name="_jj3">#REF!</definedName>
    <definedName name="_jj4">#REF!</definedName>
    <definedName name="_jj5">#REF!</definedName>
    <definedName name="_jj6">#REF!</definedName>
    <definedName name="_Key1" hidden="1">#REF!</definedName>
    <definedName name="_Key12" hidden="1">#REF!</definedName>
    <definedName name="_mm1">#REF!</definedName>
    <definedName name="_mm10">#REF!</definedName>
    <definedName name="_mm11">#REF!</definedName>
    <definedName name="_mm12">#REF!</definedName>
    <definedName name="_mm13">#REF!</definedName>
    <definedName name="_mm14">#REF!</definedName>
    <definedName name="_mm15">#REF!</definedName>
    <definedName name="_mm155">#REF!</definedName>
    <definedName name="_mm16">#REF!</definedName>
    <definedName name="_mm17">#REF!</definedName>
    <definedName name="_mm18">#REF!</definedName>
    <definedName name="_mm19">#REF!</definedName>
    <definedName name="_mm2">#REF!</definedName>
    <definedName name="_mm20">#REF!</definedName>
    <definedName name="_mm21">#REF!</definedName>
    <definedName name="_mm22">#REF!</definedName>
    <definedName name="_mm23">#REF!</definedName>
    <definedName name="_mm24">#REF!</definedName>
    <definedName name="_mm25">#REF!</definedName>
    <definedName name="_mm26">#REF!</definedName>
    <definedName name="_mm27">#REF!</definedName>
    <definedName name="_mm28">#REF!</definedName>
    <definedName name="_mm29">#REF!</definedName>
    <definedName name="_mm3">#REF!</definedName>
    <definedName name="_mm30">#REF!</definedName>
    <definedName name="_mm331">#REF!</definedName>
    <definedName name="_mm332">#REF!</definedName>
    <definedName name="_mm333">#REF!</definedName>
    <definedName name="_mm334">#REF!</definedName>
    <definedName name="_mm4">#REF!</definedName>
    <definedName name="_mm46">#REF!</definedName>
    <definedName name="_mm47">#REF!</definedName>
    <definedName name="_mm48">#REF!</definedName>
    <definedName name="_mm49">#REF!</definedName>
    <definedName name="_mm5">#REF!</definedName>
    <definedName name="_mm50">#REF!</definedName>
    <definedName name="_mm51">#REF!</definedName>
    <definedName name="_mm52">#REF!</definedName>
    <definedName name="_mm53">#REF!</definedName>
    <definedName name="_mm54">#REF!</definedName>
    <definedName name="_mm55">#REF!</definedName>
    <definedName name="_mm56">#REF!</definedName>
    <definedName name="_mm57">#REF!</definedName>
    <definedName name="_mm58">#REF!</definedName>
    <definedName name="_mm59">#REF!</definedName>
    <definedName name="_mm6">#REF!</definedName>
    <definedName name="_mm60">#REF!</definedName>
    <definedName name="_mm7">#REF!</definedName>
    <definedName name="_mm8">#REF!</definedName>
    <definedName name="_mm9">#REF!</definedName>
    <definedName name="_pp1">#REF!</definedName>
    <definedName name="_pp18">#REF!</definedName>
    <definedName name="_pp2">#REF!</definedName>
    <definedName name="_pp4">#REF!</definedName>
    <definedName name="_pp81">#REF!</definedName>
    <definedName name="_pp88">#REF!</definedName>
    <definedName name="_sb1">#REF!</definedName>
    <definedName name="_Sort" hidden="1">#REF!</definedName>
    <definedName name="_Sort2" hidden="1">#REF!</definedName>
    <definedName name="_UTC25000">#REF!</definedName>
    <definedName name="_xx141">#REF!</definedName>
    <definedName name="_xx142">#REF!</definedName>
    <definedName name="_xx33">#REF!</definedName>
    <definedName name="_xx34">#REF!</definedName>
    <definedName name="_xx82">#REF!</definedName>
    <definedName name="_xx83">#REF!</definedName>
    <definedName name="ActivityType">#REF!</definedName>
    <definedName name="AddBuildings1City">#REF!</definedName>
    <definedName name="AllocatorLookup">#REF!</definedName>
    <definedName name="AllocSubject">#REF!</definedName>
    <definedName name="AllTabsImageLookup">#REF!</definedName>
    <definedName name="AllTabsWidths">#REF!</definedName>
    <definedName name="Annual_interest_rate">#REF!</definedName>
    <definedName name="AppraisApprais">#REF!</definedName>
    <definedName name="AppraisArchite">#REF!</definedName>
    <definedName name="AppraisDevCons">#REF!</definedName>
    <definedName name="AppraisDevelop">#REF!</definedName>
    <definedName name="AppraisGenCon">#REF!</definedName>
    <definedName name="AppraisGeneralPart1">#REF!</definedName>
    <definedName name="AppraisGeneralPart2">#REF!</definedName>
    <definedName name="AppraisGeneralPart3">#REF!</definedName>
    <definedName name="AppraisManagem">#REF!</definedName>
    <definedName name="AppraisOwnerM">#REF!</definedName>
    <definedName name="AppraisProcess">#REF!</definedName>
    <definedName name="AppraisProject">#REF!</definedName>
    <definedName name="AppraisService">#REF!</definedName>
    <definedName name="AppraisTaxCred">#REF!</definedName>
    <definedName name="AppTypeLookup">#REF!</definedName>
    <definedName name="ArchiteArchite">#REF!</definedName>
    <definedName name="ArchitectCity">#REF!</definedName>
    <definedName name="ArchitectState">#REF!</definedName>
    <definedName name="ArchiteDevelop">#REF!</definedName>
    <definedName name="ArchiteOwnerM">#REF!</definedName>
    <definedName name="ArchiteProject">#REF!</definedName>
    <definedName name="ArchitGeneralPart1">#REF!</definedName>
    <definedName name="ArchitGeneralPart2">#REF!</definedName>
    <definedName name="ArchitGeneralPart3">#REF!</definedName>
    <definedName name="AttorneApprais">#REF!</definedName>
    <definedName name="AttorneArchite">#REF!</definedName>
    <definedName name="AttorneAttorne">#REF!</definedName>
    <definedName name="AttorneDevelop">#REF!</definedName>
    <definedName name="AttorneGeneral">#REF!</definedName>
    <definedName name="AttorneGeneralPart1">#REF!</definedName>
    <definedName name="AttorneGeneralPart2">#REF!</definedName>
    <definedName name="AttorneGeneralPart3">#REF!</definedName>
    <definedName name="AttorneManagem">#REF!</definedName>
    <definedName name="AttorneNonprof">#REF!</definedName>
    <definedName name="AttorneOwnerM">#REF!</definedName>
    <definedName name="AttorneProcess">#REF!</definedName>
    <definedName name="AttorneProject">#REF!</definedName>
    <definedName name="AttorneService">#REF!</definedName>
    <definedName name="AttorneTaxCred">#REF!</definedName>
    <definedName name="AttorneyCity">#REF!</definedName>
    <definedName name="AttorneyState">#REF!</definedName>
    <definedName name="AttrneyDevCons">#REF!</definedName>
    <definedName name="AvailableTabsAll">#REF!</definedName>
    <definedName name="Beg.Bal">IF(#REF!&lt;&gt;"",#REF!,"")</definedName>
    <definedName name="BuildingsCity1">#N/A</definedName>
    <definedName name="BuildingsCity2">#REF!</definedName>
    <definedName name="BuildingsCity3">#REF!</definedName>
    <definedName name="BuildingsCity4">#REF!</definedName>
    <definedName name="BuildingsCounty1">#N/A</definedName>
    <definedName name="BuildingsCounty2">#REF!</definedName>
    <definedName name="BuildingsCounty3">#REF!</definedName>
    <definedName name="BuildingsCounty4">#REF!</definedName>
    <definedName name="Calculated_payment">#REF!</definedName>
    <definedName name="chkOther5Other5">"chkOther1Board"</definedName>
    <definedName name="chkPropertProject">"PropertProject"</definedName>
    <definedName name="CityLookUp">#REF!</definedName>
    <definedName name="com" comment="com is for comma, to help concatenate names">#REF!</definedName>
    <definedName name="CommonSpaceSqFt">#REF!</definedName>
    <definedName name="CommonSpaceUnits">#REF!</definedName>
    <definedName name="CommonSqFt">#REF!</definedName>
    <definedName name="CommonUnits">#REF!</definedName>
    <definedName name="ContOfCare">#REF!</definedName>
    <definedName name="ContributionLookup">#REF!</definedName>
    <definedName name="CountyLookup">#REF!</definedName>
    <definedName name="Cum.Interest">IF(#REF!&lt;&gt;"",#REF!+#REF!,"")</definedName>
    <definedName name="Cum.Payment">#REF!</definedName>
    <definedName name="Cum.Principal">#REF!</definedName>
    <definedName name="Cum.Pymt">#REF!</definedName>
    <definedName name="DataPath">#REF!</definedName>
    <definedName name="DetOfCredLimitWaivReq">#REF!</definedName>
    <definedName name="DetOfCrFundingGap">#REF!</definedName>
    <definedName name="DevConsArchite">#REF!</definedName>
    <definedName name="DevConsDevCons">#REF!</definedName>
    <definedName name="DevConsDevelop">#REF!</definedName>
    <definedName name="DevConsGeneralPart1">#REF!</definedName>
    <definedName name="DevConsGeneralPart2">#REF!</definedName>
    <definedName name="DevConsGeneralPart3">#REF!</definedName>
    <definedName name="DevConsManagem">#REF!</definedName>
    <definedName name="DevConsOwnerM">#REF!</definedName>
    <definedName name="DevConsProject">#REF!</definedName>
    <definedName name="DevConsService">#REF!</definedName>
    <definedName name="DevConsTaxCred">#REF!</definedName>
    <definedName name="DevCostsConstCostsConstrInt">#REF!</definedName>
    <definedName name="DevCostsConstCostsConstrTaxes">#REF!</definedName>
    <definedName name="DevCostsConstCostsHazIns">#REF!</definedName>
    <definedName name="DevCostsConstCostsMNHsgBridgeLoan">#REF!</definedName>
    <definedName name="DevCostsConstCostsMNHsgInspFee">#REF!</definedName>
    <definedName name="DevCostsConstCostsOrigFee">#REF!</definedName>
    <definedName name="DevCostsConstCostsOther1">#REF!</definedName>
    <definedName name="DevCostsConstCostsOtherInspFee">#REF!</definedName>
    <definedName name="DevCostsConstCostsRiskIns">#REF!</definedName>
    <definedName name="DevCostsContractorFeeTest">#REF!</definedName>
    <definedName name="DevCostsDevFeeConstRep">#REF!</definedName>
    <definedName name="DevCostsDevFeeDevFee">#REF!</definedName>
    <definedName name="DevCostsDevFeeOther1">#REF!</definedName>
    <definedName name="DevCostsDevFeeOtherConsFees">#REF!</definedName>
    <definedName name="DevCostsDevFeeProcAgent">#REF!</definedName>
    <definedName name="DevCostsFinCostsDCE">#REF!</definedName>
    <definedName name="DevCostsFinCostsMNHsgBondIns">#REF!</definedName>
    <definedName name="DevCostsFinCostsMortAppl">#REF!</definedName>
    <definedName name="DevCostsFinCostsMortIns">#REF!</definedName>
    <definedName name="DevCostsFinCostsMortOrig">#REF!</definedName>
    <definedName name="DevCostsFinCostsOther2">#REF!</definedName>
    <definedName name="DevCostsFinCostsOtherBondIns">#REF!</definedName>
    <definedName name="DevCostsFinCostsOtherOrig">#REF!</definedName>
    <definedName name="DevCostsFinCostsTitleRec">#REF!</definedName>
    <definedName name="DevCostsIdentityOfInterestTest">#REF!</definedName>
    <definedName name="DevCostsMortResLookUp">#REF!</definedName>
    <definedName name="DevCostsMortResOther1">#REF!</definedName>
    <definedName name="DevCostsMortResOther2">#REF!</definedName>
    <definedName name="DevCostsMortResOther3">#REF!</definedName>
    <definedName name="DevCostsProfFeesApraisFee">#REF!</definedName>
    <definedName name="DevCostsProfFeesArchFeeDesign">#REF!</definedName>
    <definedName name="DevCostsProfFeesArchFeeSuper">#REF!</definedName>
    <definedName name="DevCostsProfFeesArchReimb">#REF!</definedName>
    <definedName name="DevCostsProfFeesBuildPermit">#REF!</definedName>
    <definedName name="DevCostsProfFeesComplFees">#REF!</definedName>
    <definedName name="DevCostsProfFeesCostCert">#REF!</definedName>
    <definedName name="DevCostsProfFeesEnergyAudit">#REF!</definedName>
    <definedName name="DevCostsProfFeesEnergyCons">#REF!</definedName>
    <definedName name="DevCostsProfFeesEnvAssess">#REF!</definedName>
    <definedName name="DevCostsProfFeesFurnishings">#REF!</definedName>
    <definedName name="DevCostsProfFeesLegalFees">#REF!</definedName>
    <definedName name="DevCostsProfFeesLocalFees">#REF!</definedName>
    <definedName name="DevCostsProfFeesMktg">#REF!</definedName>
    <definedName name="DevCostsProfFeesMktStudy">#REF!</definedName>
    <definedName name="DevCostsProfFeesOther1">#REF!</definedName>
    <definedName name="DevCostsProfFeesOther2">#REF!</definedName>
    <definedName name="DevCostsProfFeesOther3">#REF!</definedName>
    <definedName name="DevCostsProfFeesOther4">#REF!</definedName>
    <definedName name="DevCostsProfFeesPayment">#REF!</definedName>
    <definedName name="DevCostsProfFeesRelocCosts">#REF!</definedName>
    <definedName name="DevCostsProfFeesSewerChg">#REF!</definedName>
    <definedName name="DevCostsProfFeesSoilBorings">#REF!</definedName>
    <definedName name="DevCostsProfFeesSurveys">#REF!</definedName>
    <definedName name="DevCostsProfFeesTaxCrFees">#REF!</definedName>
    <definedName name="DevCostsSyndFeesBridgeLoan">#REF!</definedName>
    <definedName name="DevCostsSyndFeesOrgFees">#REF!</definedName>
    <definedName name="DevCostsSyndFeesOtherFees">#REF!</definedName>
    <definedName name="DevCostsSyndFeesTaxOpinion">#REF!</definedName>
    <definedName name="DevelopDevelop">#REF!</definedName>
    <definedName name="DevelopProject">#REF!</definedName>
    <definedName name="DevTeamAppraiserCity">#REF!</definedName>
    <definedName name="DevTeamAppraiserState">#REF!</definedName>
    <definedName name="DevTeamArchitectCity">#REF!</definedName>
    <definedName name="DevTeamArchitectState">#REF!</definedName>
    <definedName name="DevTeamAttorneyCity">#REF!</definedName>
    <definedName name="DevTeamAttorneyState">#REF!</definedName>
    <definedName name="DevTeamDevConsCity">#REF!</definedName>
    <definedName name="DevTeamDevConsState">#REF!</definedName>
    <definedName name="DevTeamDeveloperCity">#REF!</definedName>
    <definedName name="DevTeamDeveloperState">#REF!</definedName>
    <definedName name="DevTeamGenContrCity">#REF!</definedName>
    <definedName name="DevTeamGenContrState">#REF!</definedName>
    <definedName name="DevTeamGenPart1City">#REF!</definedName>
    <definedName name="DevTeamGenPart1State">#REF!</definedName>
    <definedName name="DevTeamGenPart2City">#REF!</definedName>
    <definedName name="DevTeamGenPart2State">#REF!</definedName>
    <definedName name="DevTeamGenPart3City">#REF!</definedName>
    <definedName name="DevTeamGenPart3State">#REF!</definedName>
    <definedName name="DevTeamMgmtCoCity">#REF!</definedName>
    <definedName name="DevTeamMgmtCoState">#REF!</definedName>
    <definedName name="DevTeamMktStudyFirmCity">#REF!</definedName>
    <definedName name="DevTeamMktStudyFirmState">#REF!</definedName>
    <definedName name="DevTeamNonProfLesseeCity">#REF!</definedName>
    <definedName name="DevTeamNonProfLesseeState">#REF!</definedName>
    <definedName name="DevTeamOwnerMortCity">#REF!</definedName>
    <definedName name="DevTeamOwnerMortState">#REF!</definedName>
    <definedName name="DevTeamProcAgentCity">#REF!</definedName>
    <definedName name="DevTeamProcAgentState">#REF!</definedName>
    <definedName name="DevTeamProjSpnsCity">#REF!</definedName>
    <definedName name="DevTeamProjSpnsState">#REF!</definedName>
    <definedName name="DevTeamPropSellLessCity">#REF!</definedName>
    <definedName name="DevTeamPropSellLessState">#REF!</definedName>
    <definedName name="DevTeamRentAssistAdminCity">#REF!</definedName>
    <definedName name="DevTeamRentAssistAdminState">#REF!</definedName>
    <definedName name="DevTeamServProvCity">#REF!</definedName>
    <definedName name="DevTeamServProvState">#REF!</definedName>
    <definedName name="DevTeamTaxCrSyndCity">#REF!</definedName>
    <definedName name="DevTeamTaxCrSyndState">#REF!</definedName>
    <definedName name="Dollar_ranges">#REF!</definedName>
    <definedName name="Ending.Balance">IF(#REF!&lt;&gt;"",#REF!-#REF!,"")</definedName>
    <definedName name="Entered_payment">#REF!</definedName>
    <definedName name="EntityManagePropNo">#REF!</definedName>
    <definedName name="EntityManagePropYes">#REF!</definedName>
    <definedName name="EVHIGuide">#REF!</definedName>
    <definedName name="FederalSubsidyLookup">#REF!</definedName>
    <definedName name="First_payment_due">#REF!</definedName>
    <definedName name="First_payment_no">#REF!</definedName>
    <definedName name="FundingSource">#REF!</definedName>
    <definedName name="GenConArchite">#REF!</definedName>
    <definedName name="GenConDevCons">#REF!</definedName>
    <definedName name="GenConDevelop">#REF!</definedName>
    <definedName name="GenConGenCon">#REF!</definedName>
    <definedName name="GenConGeneralPart1">#REF!</definedName>
    <definedName name="GenConGeneralPart2">#REF!</definedName>
    <definedName name="GenConGeneralPart3">#REF!</definedName>
    <definedName name="GenConManagem">#REF!</definedName>
    <definedName name="GenConOwnerM">#REF!</definedName>
    <definedName name="GenConProcess">#REF!</definedName>
    <definedName name="GenConProject">#REF!</definedName>
    <definedName name="GenConService">#REF!</definedName>
    <definedName name="GenConTaxCred">#REF!</definedName>
    <definedName name="GeneralPart1Develop">#REF!</definedName>
    <definedName name="GeneralPart1General">#REF!</definedName>
    <definedName name="GeneralPart1OwnerM">#REF!</definedName>
    <definedName name="GeneralPart1Project">#REF!</definedName>
    <definedName name="GeneralPart2Develop">#REF!</definedName>
    <definedName name="GeneralPart2GeneralPart1">#REF!</definedName>
    <definedName name="GeneralPart2GeneralPart2">#REF!</definedName>
    <definedName name="GeneralPart2OwnerM">#REF!</definedName>
    <definedName name="GeneralPart2Project">#REF!</definedName>
    <definedName name="GeneralPart3Develop">#REF!</definedName>
    <definedName name="GeneralPart3GeneralPart1">#REF!</definedName>
    <definedName name="GeneralPart3GeneralPart2">#REF!</definedName>
    <definedName name="GeneralPart3GeneralPart3">#REF!</definedName>
    <definedName name="GeneralPart3OwnerM">#REF!</definedName>
    <definedName name="GeneralPart3Project">#REF!</definedName>
    <definedName name="ghsdg">#REF!</definedName>
    <definedName name="GOBonds">#REF!</definedName>
    <definedName name="HistoricPresPartILookup">#REF!</definedName>
    <definedName name="HousIncNumUnitsRange">#REF!</definedName>
    <definedName name="HousIncomeTotUtil0BR_SRO">#REF!</definedName>
    <definedName name="HousIncomeTotUtil1BR">#REF!</definedName>
    <definedName name="HousIncomeTotUtil2BR">#REF!</definedName>
    <definedName name="HousIncomeTotUtil3BR">#REF!</definedName>
    <definedName name="HousIncomeTotUtil4BR">#REF!</definedName>
    <definedName name="HousIncomeTotUtil5BR">#REF!</definedName>
    <definedName name="HousIncomeTotUtil6BR">#REF!</definedName>
    <definedName name="HousIncomeTotUtilBed">#REF!</definedName>
    <definedName name="HousIncomeUnitTypeEmplOcc1">#REF!</definedName>
    <definedName name="HousIncomeUnitTypeEmplOcc10">#REF!</definedName>
    <definedName name="HousIncomeUnitTypeEmplOcc11">#REF!</definedName>
    <definedName name="HousIncomeUnitTypeEmplOcc12">#REF!</definedName>
    <definedName name="HousIncomeUnitTypeEmplOcc13">#REF!</definedName>
    <definedName name="HousIncomeUnitTypeEmplOcc14">#REF!</definedName>
    <definedName name="HousIncomeUnitTypeEmplOcc15">#REF!</definedName>
    <definedName name="HousIncomeUnitTypeEmplOcc16">#REF!</definedName>
    <definedName name="HousIncomeUnitTypeEmplOcc17">#REF!</definedName>
    <definedName name="HousIncomeUnitTypeEmplOcc18">#REF!</definedName>
    <definedName name="HousIncomeUnitTypeEmplOcc19">#REF!</definedName>
    <definedName name="HousIncomeUnitTypeEmplOcc2">#REF!</definedName>
    <definedName name="HousIncomeUnitTypeEmplOcc20">#REF!</definedName>
    <definedName name="HousIncomeUnitTypeEmplOcc21">#REF!</definedName>
    <definedName name="HousIncomeUnitTypeEmplOcc3">#REF!</definedName>
    <definedName name="HousIncomeUnitTypeEmplOcc4">#REF!</definedName>
    <definedName name="HousIncomeUnitTypeEmplOcc5">#REF!</definedName>
    <definedName name="HousIncomeUnitTypeEmplOcc6">#REF!</definedName>
    <definedName name="HousIncomeUnitTypeEmplOcc7">#REF!</definedName>
    <definedName name="HousIncomeUnitTypeEmplOcc8">#REF!</definedName>
    <definedName name="HousIncomeUnitTypeEmplOcc9">#REF!</definedName>
    <definedName name="HousIncomeUnitTypeHOME1">#REF!</definedName>
    <definedName name="HousIncomeUnitTypeHOME10">#REF!</definedName>
    <definedName name="HousIncomeUnitTypeHOME11">#REF!</definedName>
    <definedName name="HousIncomeUnitTypeHOME12">#REF!</definedName>
    <definedName name="HousIncomeUnitTypeHOME13">#REF!</definedName>
    <definedName name="HousIncomeUnitTypeHOME14">#REF!</definedName>
    <definedName name="HousIncomeUnitTypeHOME15">#REF!</definedName>
    <definedName name="HousIncomeUnitTypeHOME16">#REF!</definedName>
    <definedName name="HousIncomeUnitTypeHOME17">#REF!</definedName>
    <definedName name="HousIncomeUnitTypeHOME18">#REF!</definedName>
    <definedName name="HousIncomeUnitTypeHOME19">#REF!</definedName>
    <definedName name="HousIncomeUnitTypeHOME2">#REF!</definedName>
    <definedName name="HousIncomeUnitTypeHOME20">#REF!</definedName>
    <definedName name="HousIncomeUnitTypeHOME21">#REF!</definedName>
    <definedName name="HousIncomeUnitTypeHOME3">#REF!</definedName>
    <definedName name="HousIncomeUnitTypeHOME4">#REF!</definedName>
    <definedName name="HousIncomeUnitTypeHOME5">#REF!</definedName>
    <definedName name="HousIncomeUnitTypeHOME6">#REF!</definedName>
    <definedName name="HousIncomeUnitTypeHOME7">#REF!</definedName>
    <definedName name="HousIncomeUnitTypeHOME8">#REF!</definedName>
    <definedName name="HousIncomeUnitTypeHOME9">#REF!</definedName>
    <definedName name="HousIncomeUnitTypeHTC1">#REF!</definedName>
    <definedName name="HousIncomeUnitTypeHTC10">#REF!</definedName>
    <definedName name="HousIncomeUnitTypeHTC11">#REF!</definedName>
    <definedName name="HousIncomeUnitTypeHTC12">#REF!</definedName>
    <definedName name="HousIncomeUnitTypeHTC13">#REF!</definedName>
    <definedName name="HousIncomeUnitTypeHTC14">#REF!</definedName>
    <definedName name="HousIncomeUnitTypeHTC15">#REF!</definedName>
    <definedName name="HousIncomeUnitTypeHTC16">#REF!</definedName>
    <definedName name="HousIncomeUnitTypeHTC17">#REF!</definedName>
    <definedName name="HousIncomeUnitTypeHTC18">#REF!</definedName>
    <definedName name="HousIncomeUnitTypeHTC19">#REF!</definedName>
    <definedName name="HousIncomeUnitTypeHTC2">#REF!</definedName>
    <definedName name="HousIncomeUnitTypeHTC20">#REF!</definedName>
    <definedName name="HousIncomeUnitTypeHTC21">#REF!</definedName>
    <definedName name="HousIncomeUnitTypeHTC22">#REF!</definedName>
    <definedName name="HousIncomeUnitTypeHTC3">#REF!</definedName>
    <definedName name="HousIncomeUnitTypeHTC4">#REF!</definedName>
    <definedName name="HousIncomeUnitTypeHTC5">#REF!</definedName>
    <definedName name="HousIncomeUnitTypeHTC6">#REF!</definedName>
    <definedName name="HousIncomeUnitTypeHTC7">#REF!</definedName>
    <definedName name="HousIncomeUnitTypeHTC8">#REF!</definedName>
    <definedName name="HousIncomeUnitTypeHTC9">#REF!</definedName>
    <definedName name="HousIncomeUnitTypeLTH1">#REF!</definedName>
    <definedName name="HousIncomeUnitTypeLTH10">#REF!</definedName>
    <definedName name="HousIncomeUnitTypeLTH11">#REF!</definedName>
    <definedName name="HousIncomeUnitTypeLTH12">#REF!</definedName>
    <definedName name="HousIncomeUnitTypeLTH13">#REF!</definedName>
    <definedName name="HousIncomeUnitTypeLTH14">#REF!</definedName>
    <definedName name="HousIncomeUnitTypeLTH15">#REF!</definedName>
    <definedName name="HousIncomeUnitTypeLTH16">#REF!</definedName>
    <definedName name="HousIncomeUnitTypeLTH17">#REF!</definedName>
    <definedName name="HousIncomeUnitTypeLTH18">#REF!</definedName>
    <definedName name="HousIncomeUnitTypeLTH19">#REF!</definedName>
    <definedName name="HousIncomeUnitTypeLTH2">#REF!</definedName>
    <definedName name="HousIncomeUnitTypeLTH20">#REF!</definedName>
    <definedName name="HousIncomeUnitTypeLTH21">#REF!</definedName>
    <definedName name="HousIncomeUnitTypeLTH3">#REF!</definedName>
    <definedName name="HousIncomeUnitTypeLTH4">#REF!</definedName>
    <definedName name="HousIncomeUnitTypeLTH5">#REF!</definedName>
    <definedName name="HousIncomeUnitTypeLTH6">#REF!</definedName>
    <definedName name="HousIncomeUnitTypeLTH7">#REF!</definedName>
    <definedName name="HousIncomeUnitTypeLTH8">#REF!</definedName>
    <definedName name="HousIncomeUnitTypeLTH9">#REF!</definedName>
    <definedName name="HousIncomeUnitTypeMR1">#REF!</definedName>
    <definedName name="HousIncomeUnitTypeMR10">#REF!</definedName>
    <definedName name="HousIncomeUnitTypeMR11">#REF!</definedName>
    <definedName name="HousIncomeUnitTypeMR12">#REF!</definedName>
    <definedName name="HousIncomeUnitTypeMR13">#REF!</definedName>
    <definedName name="HousIncomeUnitTypeMR14">#REF!</definedName>
    <definedName name="HousIncomeUnitTypeMR15">#REF!</definedName>
    <definedName name="HousIncomeUnitTypeMR16">#REF!</definedName>
    <definedName name="HousIncomeUnitTypeMR17">#REF!</definedName>
    <definedName name="HousIncomeUnitTypeMR18">#REF!</definedName>
    <definedName name="HousIncomeUnitTypeMR19">#REF!</definedName>
    <definedName name="HousIncomeUnitTypeMR2">#REF!</definedName>
    <definedName name="HousIncomeUnitTypeMR20">#REF!</definedName>
    <definedName name="HousIncomeUnitTypeMR21">#REF!</definedName>
    <definedName name="HousIncomeUnitTypeMR3">#REF!</definedName>
    <definedName name="HousIncomeUnitTypeMR4">#REF!</definedName>
    <definedName name="HousIncomeUnitTypeMR5">#REF!</definedName>
    <definedName name="HousIncomeUnitTypeMR6">#REF!</definedName>
    <definedName name="HousIncomeUnitTypeMR7">#REF!</definedName>
    <definedName name="HousIncomeUnitTypeMR8">#REF!</definedName>
    <definedName name="HousIncomeUnitTypeMR9">#REF!</definedName>
    <definedName name="HousIncomeUnitTypeOpSubs1">#REF!</definedName>
    <definedName name="HousIncomeUnitTypeOpSubs10">#REF!</definedName>
    <definedName name="HousIncomeUnitTypeOpSubs11">#REF!</definedName>
    <definedName name="HousIncomeUnitTypeOpSubs12">#REF!</definedName>
    <definedName name="HousIncomeUnitTypeOpSubs13">#REF!</definedName>
    <definedName name="HousIncomeUnitTypeOpSubs14">#REF!</definedName>
    <definedName name="HousIncomeUnitTypeOpSubs15">#REF!</definedName>
    <definedName name="HousIncomeUnitTypeOpSubs16">#REF!</definedName>
    <definedName name="HousIncomeUnitTypeOpSubs17">#REF!</definedName>
    <definedName name="HousIncomeUnitTypeOpSubs18">#REF!</definedName>
    <definedName name="HousIncomeUnitTypeOpSubs19">#REF!</definedName>
    <definedName name="HousIncomeUnitTypeOpSubs2">#REF!</definedName>
    <definedName name="HousIncomeUnitTypeOpSubs20">#REF!</definedName>
    <definedName name="HousIncomeUnitTypeOpSubs21">#REF!</definedName>
    <definedName name="HousIncomeUnitTypeOpSubs3">#REF!</definedName>
    <definedName name="HousIncomeUnitTypeOpSubs4">#REF!</definedName>
    <definedName name="HousIncomeUnitTypeOpSubs5">#REF!</definedName>
    <definedName name="HousIncomeUnitTypeOpSubs6">#REF!</definedName>
    <definedName name="HousIncomeUnitTypeOpSubs7">#REF!</definedName>
    <definedName name="HousIncomeUnitTypeOpSubs8">#REF!</definedName>
    <definedName name="HousIncomeUnitTypeOpSubs9">#REF!</definedName>
    <definedName name="HousIncomeUnitTypeOwnerOcc1">#REF!</definedName>
    <definedName name="HousIncomeUnitTypeOwnerOcc10">#REF!</definedName>
    <definedName name="HousIncomeUnitTypeOwnerOcc11">#REF!</definedName>
    <definedName name="HousIncomeUnitTypeOwnerOcc12">#REF!</definedName>
    <definedName name="HousIncomeUnitTypeOwnerOcc13">#REF!</definedName>
    <definedName name="HousIncomeUnitTypeOwnerOcc14">#REF!</definedName>
    <definedName name="HousIncomeUnitTypeOwnerOcc15">#REF!</definedName>
    <definedName name="HousIncomeUnitTypeOwnerOcc16">#REF!</definedName>
    <definedName name="HousIncomeUnitTypeOwnerOcc17">#REF!</definedName>
    <definedName name="HousIncomeUnitTypeOwnerOcc18">#REF!</definedName>
    <definedName name="HousIncomeUnitTypeOwnerOcc19">#REF!</definedName>
    <definedName name="HousIncomeUnitTypeOwnerOcc2">#REF!</definedName>
    <definedName name="HousIncomeUnitTypeOwnerOcc20">#REF!</definedName>
    <definedName name="HousIncomeUnitTypeOwnerOcc21">#REF!</definedName>
    <definedName name="HousIncomeUnitTypeOwnerOcc3">#REF!</definedName>
    <definedName name="HousIncomeUnitTypeOwnerOcc4">#REF!</definedName>
    <definedName name="HousIncomeUnitTypeOwnerOcc5">#REF!</definedName>
    <definedName name="HousIncomeUnitTypeOwnerOcc6">#REF!</definedName>
    <definedName name="HousIncomeUnitTypeOwnerOcc7">#REF!</definedName>
    <definedName name="HousIncomeUnitTypeOwnerOcc8">#REF!</definedName>
    <definedName name="HousIncomeUnitTypeOwnerOcc9">#REF!</definedName>
    <definedName name="HousIncomeUnitTypeRentAssist1">#REF!</definedName>
    <definedName name="HousIncomeUnitTypeRentAssist10">#REF!</definedName>
    <definedName name="HousIncomeUnitTypeRentAssist11">#REF!</definedName>
    <definedName name="HousIncomeUnitTypeRentAssist12">#REF!</definedName>
    <definedName name="HousIncomeUnitTypeRentAssist13">#REF!</definedName>
    <definedName name="HousIncomeUnitTypeRentAssist14">#REF!</definedName>
    <definedName name="HousIncomeUnitTypeRentAssist15">#REF!</definedName>
    <definedName name="HousIncomeUnitTypeRentAssist16">#REF!</definedName>
    <definedName name="HousIncomeUnitTypeRentAssist17">#REF!</definedName>
    <definedName name="HousIncomeUnitTypeRentAssist18">#REF!</definedName>
    <definedName name="HousIncomeUnitTypeRentAssist19">#REF!</definedName>
    <definedName name="HousIncomeUnitTypeRentAssist2">#REF!</definedName>
    <definedName name="HousIncomeUnitTypeRentAssist20">#REF!</definedName>
    <definedName name="HousIncomeUnitTypeRentAssist21">#REF!</definedName>
    <definedName name="HousIncomeUnitTypeRentAssist3">#REF!</definedName>
    <definedName name="HousIncomeUnitTypeRentAssist4">#REF!</definedName>
    <definedName name="HousIncomeUnitTypeRentAssist5">#REF!</definedName>
    <definedName name="HousIncomeUnitTypeRentAssist6">#REF!</definedName>
    <definedName name="HousIncomeUnitTypeRentAssist7">#REF!</definedName>
    <definedName name="HousIncomeUnitTypeRentAssist8">#REF!</definedName>
    <definedName name="HousIncomeUnitTypeRentAssist9">#REF!</definedName>
    <definedName name="HousIncomeUtilAllowACOwnerPaid">#REF!</definedName>
    <definedName name="HousIncomeUtilAllowACTenantPaid">#REF!</definedName>
    <definedName name="HousIncomeUtilAllowCookOwnerPaid">#REF!</definedName>
    <definedName name="HousIncomeUtilAllowCookTenantPaid">#REF!</definedName>
    <definedName name="HousIncomeUtilAllowElecOwnerPaid">#REF!</definedName>
    <definedName name="HousIncomeUtilAllowElecTenantPaid">#REF!</definedName>
    <definedName name="HousIncomeUtilAllowFeeOwnerPaid">#REF!</definedName>
    <definedName name="HousIncomeUtilAllowHeatOwnerPaid">#REF!</definedName>
    <definedName name="HousIncomeUtilAllowHeatTenantPaid">#REF!</definedName>
    <definedName name="HousIncomeUtilAllowSewerOwnerPaid">#REF!</definedName>
    <definedName name="HousIncomeUtilAllowSewerTenantPaid">#REF!</definedName>
    <definedName name="HousIncomeUtilAllowTaxOwnerPaid">#REF!</definedName>
    <definedName name="HousIncomeUtilAllowTaxTenantPaid">#REF!</definedName>
    <definedName name="HousIncomeUtilAllowWaterOwnerPaid">#REF!</definedName>
    <definedName name="HousIncomeUtilAllowWaterTenantPaid">#REF!</definedName>
    <definedName name="HousIncRentHsgPot">#REF!</definedName>
    <definedName name="HousIncTotalRooms">#REF!</definedName>
    <definedName name="HousIncTotalUnits">#REF!</definedName>
    <definedName name="HousIncTotContrRent">#REF!</definedName>
    <definedName name="HousIncTotRooms">#REF!</definedName>
    <definedName name="HousIncUnitGridRmsPerUnit1">#REF!</definedName>
    <definedName name="HousIncUnitGridRmsPerUnit10">#REF!</definedName>
    <definedName name="HousIncUnitGridRmsPerUnit11">#REF!</definedName>
    <definedName name="HousIncUnitGridRmsPerUnit12">#REF!</definedName>
    <definedName name="HousIncUnitGridRmsPerUnit13">#REF!</definedName>
    <definedName name="HousIncUnitGridRmsPerUnit14">#REF!</definedName>
    <definedName name="HousIncUnitGridRmsPerUnit15">#REF!</definedName>
    <definedName name="HousIncUnitGridRmsPerUnit16">#REF!</definedName>
    <definedName name="HousIncUnitGridRmsPerUnit17">#REF!</definedName>
    <definedName name="HousIncUnitGridRmsPerUnit18">#REF!</definedName>
    <definedName name="HousIncUnitGridRmsPerUnit19">#REF!</definedName>
    <definedName name="HousIncUnitGridRmsPerUnit2">#REF!</definedName>
    <definedName name="HousIncUnitGridRmsPerUnit20">#REF!</definedName>
    <definedName name="HousIncUnitGridRmsPerUnit21">#REF!</definedName>
    <definedName name="HousIncUnitGridRmsPerUnit3">#REF!</definedName>
    <definedName name="HousIncUnitGridRmsPerUnit4">#REF!</definedName>
    <definedName name="HousIncUnitGridRmsPerUnit5">#REF!</definedName>
    <definedName name="HousIncUnitGridRmsPerUnit6">#REF!</definedName>
    <definedName name="HousIncUnitGridRmsPerUnit7">#REF!</definedName>
    <definedName name="HousIncUnitGridRmsPerUnit8">#REF!</definedName>
    <definedName name="HousIncUnitGridRmsPerUnit9">#REF!</definedName>
    <definedName name="HousIncUnitRentGrid">#REF!</definedName>
    <definedName name="HousingType">#REF!</definedName>
    <definedName name="HousiningIncomeTotHTCUnits">#REF!</definedName>
    <definedName name="HTCInfoCodeSec103No">#REF!</definedName>
    <definedName name="HTCInfoCodeSec103Yes">#REF!</definedName>
    <definedName name="HTCInfoConditionsMetNo">#REF!</definedName>
    <definedName name="HTCInfoConditionsMetYes">#REF!</definedName>
    <definedName name="HTCInfoCreditTypeExistHousin">#REF!</definedName>
    <definedName name="HTCInfoCreditTypeNewFed">#REF!</definedName>
    <definedName name="HTCInfoCreditTypeNewNotFed">#REF!</definedName>
    <definedName name="HTCInfoCreditTypeRehabFed">#REF!</definedName>
    <definedName name="HTCInfoCreditTypeRehabNotFed">#REF!</definedName>
    <definedName name="HTCInfoFacilitiesClubHouse">#REF!</definedName>
    <definedName name="HTCInfoFacilitiesLockers">#REF!</definedName>
    <definedName name="HTCInfoFacilitiesOffice">#REF!</definedName>
    <definedName name="HTCInfoFacilitiesOther1">#REF!</definedName>
    <definedName name="HTCInfoFacilitiesParking">#REF!</definedName>
    <definedName name="HTCInfoFacilitiesPool">#REF!</definedName>
    <definedName name="HTCInfoFacilitiesServiceFac">#REF!</definedName>
    <definedName name="HTCInfoHousCredGtrForProf">#REF!</definedName>
    <definedName name="HTCInfoHousCredGtrNonProf">#REF!</definedName>
    <definedName name="HTCInfoHousCredMetroForProf">#REF!</definedName>
    <definedName name="HTCInfoHousCredMetroNonProf">#REF!</definedName>
    <definedName name="HTCInfoHousCredRuralDev">#REF!</definedName>
    <definedName name="HTCInfoHousCredTaxExempt">#REF!</definedName>
    <definedName name="HTCInfoMinSetAside20pct">#REF!</definedName>
    <definedName name="HTCInfoMinSetAside40pct">#REF!</definedName>
    <definedName name="HTCInfoOwnerOccSFNo">#REF!</definedName>
    <definedName name="HTCInfoOwnerOccSFYes">#REF!</definedName>
    <definedName name="HTCInfoReqStattus8609">#REF!</definedName>
    <definedName name="HTCInfoReqStattusCarryover">#REF!</definedName>
    <definedName name="HTCInfoReqStattusReservation">#REF!</definedName>
    <definedName name="HTCInfoReqStattusTaxExBonds">#REF!</definedName>
    <definedName name="HTCInfoReqTypeFirstRequest">#REF!</definedName>
    <definedName name="HTCInfoReqTypeRepeatReq">#REF!</definedName>
    <definedName name="HTCInfoReqTypeSuppRequest">#REF!</definedName>
    <definedName name="HTCInfoSourceOfFunds14pct">#REF!</definedName>
    <definedName name="HTCInfoSourceOfFunds1NA">#REF!</definedName>
    <definedName name="HTCInfoSourceOfFunds1SubBasis">#REF!</definedName>
    <definedName name="HTCInfoSourceOfFunds24Pct">#REF!</definedName>
    <definedName name="HTCInfoSourceOfFunds2NA">#REF!</definedName>
    <definedName name="HTCInfoSourceOfFunds2SubBasis">#REF!</definedName>
    <definedName name="HTCInfoTaxExemtBondNo">#REF!</definedName>
    <definedName name="HTCInfoTaxExemtBondYes">#REF!</definedName>
    <definedName name="HTCInfoTreasWaivNA">#REF!</definedName>
    <definedName name="HTCInfoTreasWaivNo">#REF!</definedName>
    <definedName name="HTCInfoTreasWaivYes">#REF!</definedName>
    <definedName name="IdentityOfInterestCheck">#REF!</definedName>
    <definedName name="IdentityOfInterestNo">#REF!</definedName>
    <definedName name="IdentityOfInterestYes">#REF!</definedName>
    <definedName name="IncomeLimitRestrictionLookup">#REF!</definedName>
    <definedName name="Interest">IF(#REF!&lt;&gt;"",#REF!*Periodic_rate,"")</definedName>
    <definedName name="InterestTypeLookup">#REF!</definedName>
    <definedName name="ISG">#REF!</definedName>
    <definedName name="IsRRDL">#REF!</definedName>
    <definedName name="Latitude">#REF!</definedName>
    <definedName name="LegalStatusLookup">#REF!</definedName>
    <definedName name="LIMITS_COUNTYLEVEL">#REF!</definedName>
    <definedName name="Line_92264A" comment="Used to allocate Sources and Uses to a project's 92264-A">#REF!</definedName>
    <definedName name="Loan_amount">#REF!</definedName>
    <definedName name="LoanType">#REF!</definedName>
    <definedName name="Longitude">#REF!</definedName>
    <definedName name="ManagemArchite">#REF!</definedName>
    <definedName name="ManagemDevelop">#REF!</definedName>
    <definedName name="ManagemGeneralPart1">#REF!</definedName>
    <definedName name="ManagemGeneralPart2">#REF!</definedName>
    <definedName name="ManagemGeneralPart3">#REF!</definedName>
    <definedName name="ManagemManagem">#REF!</definedName>
    <definedName name="ManagemOwnerM">#REF!</definedName>
    <definedName name="ManagemProject">#REF!</definedName>
    <definedName name="MAPinR103">#REF!</definedName>
    <definedName name="MAPinR110">#REF!</definedName>
    <definedName name="MAPMDR14">#REF!</definedName>
    <definedName name="MarketApprais">#REF!</definedName>
    <definedName name="MarketArchite">#REF!</definedName>
    <definedName name="MarketAttorne">#REF!</definedName>
    <definedName name="MarketDevCons">#REF!</definedName>
    <definedName name="MarketDevelop">#REF!</definedName>
    <definedName name="MarketGeneral">#REF!</definedName>
    <definedName name="MarketGeneralPart1">#REF!</definedName>
    <definedName name="MarketGeneralPart2">#REF!</definedName>
    <definedName name="MarketGeneralPart3">#REF!</definedName>
    <definedName name="MarketManagem">#REF!</definedName>
    <definedName name="MarketMarket">#REF!</definedName>
    <definedName name="MarketNonprof">#REF!</definedName>
    <definedName name="MarketOwnerM">#REF!</definedName>
    <definedName name="MarketProcess">#REF!</definedName>
    <definedName name="MarketProject">#REF!</definedName>
    <definedName name="MarketPropert">#REF!</definedName>
    <definedName name="MarketService">#REF!</definedName>
    <definedName name="MarketTaxCred">#REF!</definedName>
    <definedName name="MinHOMEUnitsSubLimTest">#REF!</definedName>
    <definedName name="MinRate">#REF!</definedName>
    <definedName name="MIP">#REF!</definedName>
    <definedName name="MortCalc1stMortFeesDevCostEscrow">#REF!</definedName>
    <definedName name="MortCalc1stMortFeesInsPrem">#REF!</definedName>
    <definedName name="MortCalc1stMortFeesOrigFee">#REF!</definedName>
    <definedName name="MortCalc1stMortMNHsg">#REF!</definedName>
    <definedName name="MortCalcNeg1stMortPrinc">#REF!</definedName>
    <definedName name="MortCalcSubDebtMNHsgLend1">#REF!</definedName>
    <definedName name="MortCalcSubDebtMNHsgLend1Amort">#REF!</definedName>
    <definedName name="MortCalcSubDebtMNHsgLend1Name">#REF!</definedName>
    <definedName name="MortCalcSubDebtMNHsgLend1Princ">#REF!</definedName>
    <definedName name="MortCalcSubDebtMNHsgLend1Rate">#REF!</definedName>
    <definedName name="MortCalcSubDebtMNHsgLend1Term">#REF!</definedName>
    <definedName name="MortCalcSubDebtMNHsgLend2">#REF!</definedName>
    <definedName name="MortCalcSubDebtMNHsgLend2Amort">#REF!</definedName>
    <definedName name="MortCalcSubDebtMNHsgLend2Name">#REF!</definedName>
    <definedName name="MortCalcSubDebtMNHsgLend2Princ">#REF!</definedName>
    <definedName name="MortCalcSubDebtMNHsgLend2Rate">#REF!</definedName>
    <definedName name="MortCalcSubDebtMNHsgLend2Term">#REF!</definedName>
    <definedName name="MortCalcSubDebtMNHsgLend3">#REF!</definedName>
    <definedName name="MortCalcSubDebtMNHsgLend3Name">#REF!</definedName>
    <definedName name="MortCalcSubDebtMNHsgLend3Princ">#REF!</definedName>
    <definedName name="MortCalcSubDebtMNHsgLend3Rate">#REF!</definedName>
    <definedName name="MortCalcSubDebtMNHsgLend3Term">#REF!</definedName>
    <definedName name="MortCalcSubDebtMNHsgLend4">#REF!</definedName>
    <definedName name="MortCalcSubDebtMNHsgLend4Amort">#REF!</definedName>
    <definedName name="MortCalcSubDebtMNHsgLend4Name">#REF!</definedName>
    <definedName name="MortCalcSubDebtMNHsgLend4Princ">#REF!</definedName>
    <definedName name="MortCalcSubDebtMNHsgLend4Rate">#REF!</definedName>
    <definedName name="MortCalcSubDebtMNHsgLend4Term">#REF!</definedName>
    <definedName name="MortCalcSubDebtMNHsgLend5">#REF!</definedName>
    <definedName name="MortCalcSubDebtMNHsgLend6">#REF!</definedName>
    <definedName name="MortRateCalcAmortLoan1">#REF!</definedName>
    <definedName name="MortRateCalcAmortLoan2">#REF!</definedName>
    <definedName name="MortRateCalcAmortLoan3">#REF!</definedName>
    <definedName name="MortRateCalcAmortLoan4">#REF!</definedName>
    <definedName name="MortRateCalcAmortLoan5">#REF!</definedName>
    <definedName name="MortRateCalcLoanAmt1">#REF!</definedName>
    <definedName name="MortRateCalcLoanAmt2">#REF!</definedName>
    <definedName name="MortRateCalcLoanAmt3">#REF!</definedName>
    <definedName name="MortRateCalcLoanAmt4">#REF!</definedName>
    <definedName name="MortRateCalcLoanAmt5">#REF!</definedName>
    <definedName name="MortRateCalcMonthPmt1">#REF!</definedName>
    <definedName name="MortRateCalcMonthPmt2">#REF!</definedName>
    <definedName name="MortRateCalcMonthPmt3">#REF!</definedName>
    <definedName name="MortRateCalcMonthPmt4">#REF!</definedName>
    <definedName name="MortRateCalcMonthPmt5">#REF!</definedName>
    <definedName name="MortRateCalcNegLoanAmt1">#REF!</definedName>
    <definedName name="MortRateCalcNegLoanAmt2">#REF!</definedName>
    <definedName name="MortRateCalcNegLoanAmt3">#REF!</definedName>
    <definedName name="MortRateCalcNegLoanAmt4">#REF!</definedName>
    <definedName name="MortRateCalcNegLoanAmt5">#REF!</definedName>
    <definedName name="MortRateCalcRate1">#REF!</definedName>
    <definedName name="MortRateCalcRate2">#REF!</definedName>
    <definedName name="MortRateCalcRate3">#REF!</definedName>
    <definedName name="MortRateCalcRate4">#REF!</definedName>
    <definedName name="MortRateCalcRate5">#REF!</definedName>
    <definedName name="MortRateCalcTerm1">#REF!</definedName>
    <definedName name="MortRateCalcTerm2">#REF!</definedName>
    <definedName name="MortRateCalcTerm3">#REF!</definedName>
    <definedName name="MortRateCalcTerm4">#REF!</definedName>
    <definedName name="MortRateCalcTerm5">#REF!</definedName>
    <definedName name="MTSP2018">#REF!</definedName>
    <definedName name="Non_mortgageable_cost_category">#REF!</definedName>
    <definedName name="NonprofApprais">#REF!</definedName>
    <definedName name="NonprofArchite">#REF!</definedName>
    <definedName name="NonprofDevCons">#REF!</definedName>
    <definedName name="NonprofDevelop">#REF!</definedName>
    <definedName name="NonprofGeneral">#REF!</definedName>
    <definedName name="NonprofGeneralPart1">#REF!</definedName>
    <definedName name="NonprofGeneralPart2">#REF!</definedName>
    <definedName name="NonprofGeneralPart3">#REF!</definedName>
    <definedName name="NonprofManagem">#REF!</definedName>
    <definedName name="NonprofNonprof">#REF!</definedName>
    <definedName name="NonprofProcess">#REF!</definedName>
    <definedName name="NonprofProject">#REF!</definedName>
    <definedName name="NonprofService">#REF!</definedName>
    <definedName name="NonprofTaxCred">#REF!</definedName>
    <definedName name="NotFedSub">#REF!</definedName>
    <definedName name="Options">#REF!</definedName>
    <definedName name="Other1Apprais">#REF!</definedName>
    <definedName name="Other1Archite">#REF!</definedName>
    <definedName name="Other1Attorne">#REF!</definedName>
    <definedName name="Other1Develop">#REF!</definedName>
    <definedName name="Other1General">#REF!</definedName>
    <definedName name="Other1GeneralPart1">#REF!</definedName>
    <definedName name="Other1GeneralPart2">#REF!</definedName>
    <definedName name="Other1GeneralPart3">#REF!</definedName>
    <definedName name="Other1Managem">#REF!</definedName>
    <definedName name="Other1Market">#REF!</definedName>
    <definedName name="Other1Nonprof">#REF!</definedName>
    <definedName name="Other1Other1">#REF!</definedName>
    <definedName name="Other1OwnerM">#REF!</definedName>
    <definedName name="Other1Process">#REF!</definedName>
    <definedName name="Other1Project">#REF!</definedName>
    <definedName name="Other1Propert">#REF!</definedName>
    <definedName name="Other1Rental">#REF!</definedName>
    <definedName name="Other1Service">#REF!</definedName>
    <definedName name="Other1TaxCred">#REF!</definedName>
    <definedName name="Other2Apprais">#REF!</definedName>
    <definedName name="Other2Archite">#REF!</definedName>
    <definedName name="Other2Attorne">#REF!</definedName>
    <definedName name="Other2DevCons">#REF!</definedName>
    <definedName name="Other2Develop">#REF!</definedName>
    <definedName name="Other2General">#REF!</definedName>
    <definedName name="Other2GeneralPart1">#REF!</definedName>
    <definedName name="Other2GeneralPart2">#REF!</definedName>
    <definedName name="Other2GeneralPart3">#REF!</definedName>
    <definedName name="Other2Managem">#REF!</definedName>
    <definedName name="Other2Market">#REF!</definedName>
    <definedName name="Other2Nonprof">#REF!</definedName>
    <definedName name="Other2Other1">#REF!</definedName>
    <definedName name="Other2Other2">#REF!</definedName>
    <definedName name="Other2OwnerM">#REF!</definedName>
    <definedName name="Other2Process">#REF!</definedName>
    <definedName name="Other2Project">#REF!</definedName>
    <definedName name="Other2Propert">#REF!</definedName>
    <definedName name="Other2Rental">#REF!</definedName>
    <definedName name="Other2Service">#REF!</definedName>
    <definedName name="Other2TaxCred">#REF!</definedName>
    <definedName name="Other3Apprais">#REF!</definedName>
    <definedName name="Other3Archite">#REF!</definedName>
    <definedName name="Other3Attorne">#REF!</definedName>
    <definedName name="Other3DevCons">#REF!</definedName>
    <definedName name="Other3Develop">#REF!</definedName>
    <definedName name="Other3General">#REF!</definedName>
    <definedName name="Other3GeneralPart1">#REF!</definedName>
    <definedName name="Other3GeneralPart2">#REF!</definedName>
    <definedName name="Other3Managem">#REF!</definedName>
    <definedName name="Other3Market">#REF!</definedName>
    <definedName name="Other3Nonprof">#REF!</definedName>
    <definedName name="Other3Other1">#REF!</definedName>
    <definedName name="Other3Other2">#REF!</definedName>
    <definedName name="Other3Other3">#REF!</definedName>
    <definedName name="Other3OwnerM">#REF!</definedName>
    <definedName name="Other3Process">#REF!</definedName>
    <definedName name="Other3Project">#REF!</definedName>
    <definedName name="Other3Propert">#REF!</definedName>
    <definedName name="Other3Rental">#REF!</definedName>
    <definedName name="Other3Service">#REF!</definedName>
    <definedName name="Other3TaxCred">#REF!</definedName>
    <definedName name="Other4Apprais">#REF!</definedName>
    <definedName name="Other4Archite">#REF!</definedName>
    <definedName name="Other4Attorne">#REF!</definedName>
    <definedName name="Other4DevCons">#REF!</definedName>
    <definedName name="Other4Develop">#REF!</definedName>
    <definedName name="Other4General">#REF!</definedName>
    <definedName name="Other4GeneralPart1">#REF!</definedName>
    <definedName name="Other4GeneralPart2">#REF!</definedName>
    <definedName name="Other4GeneralPart3">#REF!</definedName>
    <definedName name="Other4Managem">#REF!</definedName>
    <definedName name="Other4Market">#REF!</definedName>
    <definedName name="Other4Nonprof">#REF!</definedName>
    <definedName name="Other4Other1">#REF!</definedName>
    <definedName name="Other4Other2">#REF!</definedName>
    <definedName name="Other4Other3">#REF!</definedName>
    <definedName name="Other4Other4">#REF!</definedName>
    <definedName name="Other4OwnerM">#REF!</definedName>
    <definedName name="Other4Process">#REF!</definedName>
    <definedName name="Other4Project">#REF!</definedName>
    <definedName name="Other4Propert">#REF!</definedName>
    <definedName name="Other4Rental">#REF!</definedName>
    <definedName name="Other4Service">#REF!</definedName>
    <definedName name="Other4TaxCred">#REF!</definedName>
    <definedName name="Other5Apprais">#REF!</definedName>
    <definedName name="Other5Archite">#REF!</definedName>
    <definedName name="Other5Attorne">#REF!</definedName>
    <definedName name="Other5DevCons">#REF!</definedName>
    <definedName name="Other5Develop">#REF!</definedName>
    <definedName name="Other5General">#REF!</definedName>
    <definedName name="Other5GeneralPart1">#REF!</definedName>
    <definedName name="Other5GeneralPart2">#REF!</definedName>
    <definedName name="Other5GeneralPart3">#REF!</definedName>
    <definedName name="Other5Managem">#REF!</definedName>
    <definedName name="Other5Market">#REF!</definedName>
    <definedName name="Other5Nonprof">#REF!</definedName>
    <definedName name="Other5Other1">#REF!</definedName>
    <definedName name="Other5Other2">#REF!</definedName>
    <definedName name="Other5Other3">#REF!</definedName>
    <definedName name="Other5Other4">#REF!</definedName>
    <definedName name="Other5Other5">#REF!</definedName>
    <definedName name="Other5OwnerM">#REF!</definedName>
    <definedName name="Other5Process">#REF!</definedName>
    <definedName name="Other5Project">#REF!</definedName>
    <definedName name="Other5Propert">#REF!</definedName>
    <definedName name="Other5Rental">#REF!</definedName>
    <definedName name="Other5Service">#REF!</definedName>
    <definedName name="Other5TaxCred">#REF!</definedName>
    <definedName name="Other6Apprais">#REF!</definedName>
    <definedName name="Other6Archite">#REF!</definedName>
    <definedName name="Other6Attorne">#REF!</definedName>
    <definedName name="Other6DevCons">#REF!</definedName>
    <definedName name="Other6Develop">#REF!</definedName>
    <definedName name="Other6General">#REF!</definedName>
    <definedName name="Other6GeneralPart1">#REF!</definedName>
    <definedName name="Other6GeneralPart2">#REF!</definedName>
    <definedName name="Other6GeneralPart3">#REF!</definedName>
    <definedName name="Other6Managem">#REF!</definedName>
    <definedName name="Other6Market">#REF!</definedName>
    <definedName name="Other6Nonprof">#REF!</definedName>
    <definedName name="Other6Other1">#REF!</definedName>
    <definedName name="Other6Other2">#REF!</definedName>
    <definedName name="Other6Other3">#REF!</definedName>
    <definedName name="Other6Other4">#REF!</definedName>
    <definedName name="Other6Other5">#REF!</definedName>
    <definedName name="Other6Other6">#REF!</definedName>
    <definedName name="Other6OwnerM">#REF!</definedName>
    <definedName name="Other6Process">#REF!</definedName>
    <definedName name="Other6Project">#REF!</definedName>
    <definedName name="Other6Propert">#REF!</definedName>
    <definedName name="Other6Rental">#REF!</definedName>
    <definedName name="Other6Service">#REF!</definedName>
    <definedName name="Other6TaxCred">#REF!</definedName>
    <definedName name="OtherDevCons">#REF!</definedName>
    <definedName name="OwnerDevelop">#REF!</definedName>
    <definedName name="OwnerOwnerM">#REF!</definedName>
    <definedName name="OwnerProject">#REF!</definedName>
    <definedName name="payment.Num">IF(OR(#REF!="",#REF!=Total_payments),"",#REF!+1)</definedName>
    <definedName name="Payments_per_year">#REF!</definedName>
    <definedName name="Periodic_rate">Annual_interest_rate/Payments_per_year</definedName>
    <definedName name="Pmt_to_use">#REF!</definedName>
    <definedName name="PreservAgencyAllocation">#REF!</definedName>
    <definedName name="PreservExistHTCHighRisk">#REF!</definedName>
    <definedName name="PreservExistHTCImmRisk">#REF!</definedName>
    <definedName name="PreservFedAssistContractEligib">#REF!</definedName>
    <definedName name="PreservFedAssistMortMaturity">#REF!</definedName>
    <definedName name="PreservFedAssistOptOut">#REF!</definedName>
    <definedName name="PreservFedAssistPrePay">#REF!</definedName>
    <definedName name="PreservSuballocator">#REF!</definedName>
    <definedName name="PresMktRentComps">#REF!</definedName>
    <definedName name="PresTotMonthlyContrRent">#REF!</definedName>
    <definedName name="Principal">IF(#REF!&lt;&gt;"",MIN(#REF!,Pmt_to_use-#REF!),"")</definedName>
    <definedName name="_xlnm.Print_Area" localSheetId="1">'Development Budget'!$B$2:$P$58</definedName>
    <definedName name="_xlnm.Print_Area" localSheetId="2">'Income Limits'!$B$1:$H$13</definedName>
    <definedName name="_xlnm.Print_Area" localSheetId="0">'Sources &amp; Loan Sizing'!$B$2:$I$42</definedName>
    <definedName name="ProcessArchite">#REF!</definedName>
    <definedName name="ProcessDevCons">#REF!</definedName>
    <definedName name="ProcessDevelop">#REF!</definedName>
    <definedName name="ProcessGeneralPart1">#REF!</definedName>
    <definedName name="ProcessGeneralPart2">#REF!</definedName>
    <definedName name="ProcessGeneralPart3">#REF!</definedName>
    <definedName name="ProcessManagem">#REF!</definedName>
    <definedName name="ProcessOwnerM">#REF!</definedName>
    <definedName name="ProcessProcess">#REF!</definedName>
    <definedName name="ProcessProject">#REF!</definedName>
    <definedName name="ProcessService">#REF!</definedName>
    <definedName name="ProcessTaxCred">#REF!</definedName>
    <definedName name="ProjDesc42M1Letter">#REF!</definedName>
    <definedName name="ProjDescActType1">#REF!</definedName>
    <definedName name="ProjDescActType2">#REF!</definedName>
    <definedName name="ProjDescActType3">#REF!</definedName>
    <definedName name="ProjDescActType4">#REF!</definedName>
    <definedName name="ProjDescActType5">#REF!</definedName>
    <definedName name="ProjDescActTypeAcquisition">#REF!</definedName>
    <definedName name="ProjDescActTypeConversion">#REF!</definedName>
    <definedName name="ProjDescActTypeDemolition">#REF!</definedName>
    <definedName name="ProjDescActTypeHistoricPres">#REF!</definedName>
    <definedName name="ProjDescActTypeNewConstr">#REF!</definedName>
    <definedName name="ProjDescActTypeOther1">#REF!</definedName>
    <definedName name="ProjDescActTypeOther2">#REF!</definedName>
    <definedName name="ProjDescActTypeRefinance">#REF!</definedName>
    <definedName name="ProjDescActTypeRehabilitaton">#REF!</definedName>
    <definedName name="ProjDescActTypeRentSubsidy">#REF!</definedName>
    <definedName name="ProjDescActTypeScatteredDev">#REF!</definedName>
    <definedName name="ProjDescActTypeStabilization">#REF!</definedName>
    <definedName name="ProjDescDeferredLoans">#REF!</definedName>
    <definedName name="ProjDescDevelopmentName">#REF!</definedName>
    <definedName name="ProjDescHousingTaxCredits">#REF!</definedName>
    <definedName name="ProjDescLatitude">#REF!</definedName>
    <definedName name="ProjDescLMIRFirstMortgage">#REF!</definedName>
    <definedName name="ProjDescLongitude">#REF!</definedName>
    <definedName name="ProjDescOperatingSubsidy">#REF!</definedName>
    <definedName name="ProjDescPrimaryAddress">#REF!</definedName>
    <definedName name="ProjDescQualifiedContract">#REF!</definedName>
    <definedName name="ProjDescRentalAssistance">#REF!</definedName>
    <definedName name="ProjDescRRDLAdministrator">#REF!</definedName>
    <definedName name="ProjDescRRDLBorrower">#REF!</definedName>
    <definedName name="ProjDescRRDLProject">#REF!</definedName>
    <definedName name="ProjDescStratPrior1">#REF!</definedName>
    <definedName name="ProjDescStratPrior2">#REF!</definedName>
    <definedName name="ProjDescStratPrior3">#REF!</definedName>
    <definedName name="ProjDescStratPrior4">#REF!</definedName>
    <definedName name="ProjDescStratPrior5">#REF!</definedName>
    <definedName name="ProjDescStratPrior6">#REF!</definedName>
    <definedName name="ProjDescStratPriorCriticalNeed">#REF!</definedName>
    <definedName name="ProjDescStratPriorForeclosure">#REF!</definedName>
    <definedName name="ProjDescStratPriorLTH">#REF!</definedName>
    <definedName name="ProjDescStratPriorNewAffHousing">#REF!</definedName>
    <definedName name="ProjDescStratPriorPresExistHousing">#REF!</definedName>
    <definedName name="ProjDescStratPriorPresFedAssist">#REF!</definedName>
    <definedName name="ProjDescZipCode">#REF!</definedName>
    <definedName name="Project_Count_ranges">#REF!</definedName>
    <definedName name="ProjectDescCity">#REF!</definedName>
    <definedName name="ProjectDescCounty">#REF!</definedName>
    <definedName name="ProjectDescriptionPrimaryAddress">#REF!</definedName>
    <definedName name="ProjectProject">#REF!</definedName>
    <definedName name="PropertApprais">#REF!</definedName>
    <definedName name="PropertArchite">#REF!</definedName>
    <definedName name="PropertAttorne">#REF!</definedName>
    <definedName name="PropertDevelop">#REF!</definedName>
    <definedName name="PropertGeneral">#REF!</definedName>
    <definedName name="PropertGeneralPart1">#REF!</definedName>
    <definedName name="PropertGeneralPart2">#REF!</definedName>
    <definedName name="PropertGeneralPart3">#REF!</definedName>
    <definedName name="PropertManagem">#REF!</definedName>
    <definedName name="PropertNonprof">#REF!</definedName>
    <definedName name="PropertOwnerM">#REF!</definedName>
    <definedName name="PropertProcess">#REF!</definedName>
    <definedName name="PropertProject">#REF!</definedName>
    <definedName name="PropertPropert">#REF!</definedName>
    <definedName name="PropertService">#REF!</definedName>
    <definedName name="PropertTaxCred">#REF!</definedName>
    <definedName name="PropInfoCensusTractNo">#REF!</definedName>
    <definedName name="PropInfoCurrZoningNo">#REF!</definedName>
    <definedName name="PropInfoCurrZoningYes">#REF!</definedName>
    <definedName name="PropInfoExistBuildingsOccupied">#REF!</definedName>
    <definedName name="PropInfoExistBuildingsVacant">#REF!</definedName>
    <definedName name="PropInfoHasAcqRelPartyNo">#REF!</definedName>
    <definedName name="PropInfoHasAcqRelPartyYes">#REF!</definedName>
    <definedName name="PropInfoHistBuildingNo">#REF!</definedName>
    <definedName name="PropInfoHistBuildingYes">#REF!</definedName>
    <definedName name="PropInfoPropHistBuildingNo">#REF!</definedName>
    <definedName name="PropInfoPropHistBuildingYes">#REF!</definedName>
    <definedName name="PropInfoSiteDescDesBasisBoos">#REF!</definedName>
    <definedName name="PropInfoSiteDescDiffDevArea">#REF!</definedName>
    <definedName name="PropInfoSiteDescQualCenTr">#REF!</definedName>
    <definedName name="PropInfoSiteFeatures1000FtRR">#REF!</definedName>
    <definedName name="PropInfoSiteFeatures15MiMilA">#REF!</definedName>
    <definedName name="PropInfoSiteFeatures3000FtAP">#REF!</definedName>
    <definedName name="PropInfoSiteFeatures5MiCivAP">#REF!</definedName>
    <definedName name="PropInfoSiteFeaturesCreek">#REF!</definedName>
    <definedName name="PropInfoSiteFeaturesDrainage">#REF!</definedName>
    <definedName name="PropInfoSiteFeaturesEnvHaz">#REF!</definedName>
    <definedName name="PropInfoSiteFeaturesFill">#REF!</definedName>
    <definedName name="PropInfoSiteFeaturesFloodPl">#REF!</definedName>
    <definedName name="PropInfoSiteFeaturesHiTensWi">#REF!</definedName>
    <definedName name="PropInfoSiteFeaturesNearAP">#REF!</definedName>
    <definedName name="PropInfoSiteFeaturesRavines">#REF!</definedName>
    <definedName name="PropInfoSiteFeaturesRockForm">#REF!</definedName>
    <definedName name="PropInfoSiteFeaturesTowers">#REF!</definedName>
    <definedName name="PropInfoSiteFeaturesUnStSoil">#REF!</definedName>
    <definedName name="PropInfoUtilElecConnNo">#REF!</definedName>
    <definedName name="PropInfoUtilElecConnYes">#REF!</definedName>
    <definedName name="PropInfoUtilElecWillConnNo">#REF!</definedName>
    <definedName name="PropInfoUtilElecWillConnYes">#REF!</definedName>
    <definedName name="PropInfoUtilExtNecNo">#REF!</definedName>
    <definedName name="PropInfoUtilExtNecYes">#REF!</definedName>
    <definedName name="PropInfoUtilGasConnNo">#REF!</definedName>
    <definedName name="PropInfoUtilGasConnYes">#REF!</definedName>
    <definedName name="PropInfoUtilGasWillConnNo">#REF!</definedName>
    <definedName name="PropInfoUtilGasWillConnYes">#REF!</definedName>
    <definedName name="PropInfoUtilSewerConnNo">#REF!</definedName>
    <definedName name="PropInfoUtilSewerConnYes">#REF!</definedName>
    <definedName name="PropInfoUtilWaterConnNo">#REF!</definedName>
    <definedName name="PropInfoUtilWaterConnYes">#REF!</definedName>
    <definedName name="PropInfoUtilWaterWillConnNo">#REF!</definedName>
    <definedName name="PropInfoUtilWaterWillConnYes">#REF!</definedName>
    <definedName name="PropInfoWillAcqRelPartyNo">#REF!</definedName>
    <definedName name="PropInfoWillAcqRelPartyYes">#REF!</definedName>
    <definedName name="RAOSNameOfSourceLookup">#REF!</definedName>
    <definedName name="RAOSTypeOfSourceLookup">#REF!</definedName>
    <definedName name="RenewalTypeLookup">#REF!</definedName>
    <definedName name="RentalApprais">#REF!</definedName>
    <definedName name="RentalArchite">#REF!</definedName>
    <definedName name="RentalAttorne">#REF!</definedName>
    <definedName name="RentalDevCons">#REF!</definedName>
    <definedName name="RentalDevelop">#REF!</definedName>
    <definedName name="RentalGeneral">#REF!</definedName>
    <definedName name="RentalGeneralPart1">#REF!</definedName>
    <definedName name="RentalGeneralPart2">#REF!</definedName>
    <definedName name="RentalGeneralPart3">#REF!</definedName>
    <definedName name="RentalManagem">#REF!</definedName>
    <definedName name="RentalMarket">#REF!</definedName>
    <definedName name="RentalNonprof">#REF!</definedName>
    <definedName name="RentalOwnerM">#REF!</definedName>
    <definedName name="RentalProcess">#REF!</definedName>
    <definedName name="RentalProject">#REF!</definedName>
    <definedName name="RentalPropert">#REF!</definedName>
    <definedName name="RentalRental">#REF!</definedName>
    <definedName name="RentalService">#REF!</definedName>
    <definedName name="RentalTaxCred">#REF!</definedName>
    <definedName name="RentAssistSourcType1">#REF!</definedName>
    <definedName name="RentAssistSourcType2">#REF!</definedName>
    <definedName name="RentAssistSourcType3">#REF!</definedName>
    <definedName name="RentAssistSourcType4">#REF!</definedName>
    <definedName name="RentLimitRestrictionLookup">#REF!</definedName>
    <definedName name="RepaymentType">#REF!</definedName>
    <definedName name="RiskOfLossLookup">#REF!</definedName>
    <definedName name="RRDLAddlBuildAddr">#REF!</definedName>
    <definedName name="RRDLAddlBuildZip">#REF!</definedName>
    <definedName name="RRDLAnnualIncomeRows">#REF!</definedName>
    <definedName name="RRDLApplCity">#REF!</definedName>
    <definedName name="RRDLApplState">#REF!</definedName>
    <definedName name="RRDLCoApplCity">#REF!</definedName>
    <definedName name="RRDLCoApplState">#REF!</definedName>
    <definedName name="RRDLCompleteComplianceNo">#REF!</definedName>
    <definedName name="RRDLCompleteComplianceYes">#REF!</definedName>
    <definedName name="RRDLCurrIndebtednessRows">#REF!</definedName>
    <definedName name="RRDLCurrOwnBuildingNo">#REF!</definedName>
    <definedName name="RRDLCurrOwnBuildingYes">#REF!</definedName>
    <definedName name="RRDLDesigHistoricBuildNo">#REF!</definedName>
    <definedName name="RRDLDesigHistoricBuildYes">#REF!</definedName>
    <definedName name="RRDLIncrementalRows">#REF!</definedName>
    <definedName name="RRDLPermanentDisplacementNo">#REF!</definedName>
    <definedName name="RRDLPermanentDisplacementYes">#REF!</definedName>
    <definedName name="RRDLPriorMHFAFundingNo">#REF!</definedName>
    <definedName name="RRDLPriorMHFAFundingYes">#REF!</definedName>
    <definedName name="RRDLPropInfoGrossSqFtBuildings">#REF!</definedName>
    <definedName name="RRDLPropInfoGrossSqFtResid">#REF!</definedName>
    <definedName name="RRDLPropInfoNbrBuild">#REF!</definedName>
    <definedName name="RRDLPropInfoNbrSitCtl">#REF!</definedName>
    <definedName name="RRDLPropInfoNbrStories">#REF!</definedName>
    <definedName name="RRDLPropInfoNbrTotUnits">#REF!</definedName>
    <definedName name="RRDLTempRelocationNo">#REF!</definedName>
    <definedName name="RRDLTempRelocationYes">#REF!</definedName>
    <definedName name="SelectedRequestTypeRRDL">#REF!</definedName>
    <definedName name="ServiceArchite">#REF!</definedName>
    <definedName name="ServiceDevelop">#REF!</definedName>
    <definedName name="ServiceGeneralPart1">#REF!</definedName>
    <definedName name="ServiceGeneralPart2">#REF!</definedName>
    <definedName name="ServiceGeneralPart3">#REF!</definedName>
    <definedName name="ServiceManagem">#REF!</definedName>
    <definedName name="ServiceOwnerM">#REF!</definedName>
    <definedName name="ServiceProject">#REF!</definedName>
    <definedName name="ServiceService">#REF!</definedName>
    <definedName name="Show.Date">IF(#REF!&lt;&gt;"",DATE(YEAR(First_payment_due),MONTH(First_payment_due)+(#REF!-1)*12/Payments_per_year,DAY(First_payment_due)),"")</definedName>
    <definedName name="SiteControlLookup">#REF!</definedName>
    <definedName name="Sources_Consolidation_Category">#REF!</definedName>
    <definedName name="SourcesConstSourcesName1">#REF!</definedName>
    <definedName name="SourcesConstSourcesName2">#REF!</definedName>
    <definedName name="SourcesConstSourcesName3">#REF!</definedName>
    <definedName name="SourcesConstSourcesName4">#REF!</definedName>
    <definedName name="SourcesContributionsComm1">#REF!</definedName>
    <definedName name="SourcesContributionsComm2">#REF!</definedName>
    <definedName name="SourcesContributionsComm3">#REF!</definedName>
    <definedName name="SourcesContributionsComm4">#REF!</definedName>
    <definedName name="SourcesContributionsComm5">#REF!</definedName>
    <definedName name="SourcesContributionsComm6">#REF!</definedName>
    <definedName name="SourcesMaxRetDeMinSyndProc">#REF!</definedName>
    <definedName name="SourcesMaxRetManEntry">#REF!</definedName>
    <definedName name="SourcesMaxRetNoSyndProc">#REF!</definedName>
    <definedName name="SourcesMaxRetWithSyndProc">#REF!</definedName>
    <definedName name="SourcesPermCap1stMortComm">#REF!</definedName>
    <definedName name="SourcesPermCap1stMortHTCGap">#REF!</definedName>
    <definedName name="SourcesPermCapDefLoanComm">#REF!</definedName>
    <definedName name="SourcesPermCapDefLoanHTCGap">#REF!</definedName>
    <definedName name="SourcesPermCapFedHistProcComm">#REF!</definedName>
    <definedName name="SourcesPermCapFedHistProcHTCGap">#REF!</definedName>
    <definedName name="SourcesPermCapGapRemComm">#REF!</definedName>
    <definedName name="SourcesPermCapGapRemHTCGap">#REF!</definedName>
    <definedName name="SourcesPermCapOther10Comm">#REF!</definedName>
    <definedName name="SourcesPermCapOther10HTCGap">#REF!</definedName>
    <definedName name="SourcesPermCapOther11Comm">#REF!</definedName>
    <definedName name="SourcesPermCapOther11HTCGap">#REF!</definedName>
    <definedName name="SourcesPermCapOther12Comm">#REF!</definedName>
    <definedName name="SourcesPermCapOther12HTCGap">#REF!</definedName>
    <definedName name="SourcesPermCapOther1Comm">#REF!</definedName>
    <definedName name="SourcesPermCapOther1HTCGap">#REF!</definedName>
    <definedName name="SourcesPermCapOther2Comm">#REF!</definedName>
    <definedName name="SourcesPermCapOther2HTCGap">#REF!</definedName>
    <definedName name="SourcesPermCapOther3Comm">#REF!</definedName>
    <definedName name="SourcesPermCapOther3HTCGap">#REF!</definedName>
    <definedName name="SourcesPermCapOther4Comm">#REF!</definedName>
    <definedName name="SourcesPermCapOther4HTCGap">#REF!</definedName>
    <definedName name="SourcesPermCapOther5Comm">#REF!</definedName>
    <definedName name="SourcesPermCapOther5HTCGap">#REF!</definedName>
    <definedName name="SourcesPermCapOther6Comm">#REF!</definedName>
    <definedName name="SourcesPermCapOther6HTCGap">#REF!</definedName>
    <definedName name="SourcesPermCapOther7Comm">#REF!</definedName>
    <definedName name="SourcesPermCapOther7HTCGap">#REF!</definedName>
    <definedName name="SourcesPermCapOther8Comm">#REF!</definedName>
    <definedName name="SourcesPermCapOther8HTCGap">#REF!</definedName>
    <definedName name="SourcesPermCapOther9Comm">#REF!</definedName>
    <definedName name="SourcesPermCapOther9HTCGap">#REF!</definedName>
    <definedName name="SourcesPermCapPartCashComm">#REF!</definedName>
    <definedName name="SourcesPermCapPartCashHTCGap">#REF!</definedName>
    <definedName name="SourcesPermCapStHistProcComm">#REF!</definedName>
    <definedName name="SourcesPermCapStHistProcHTCGap">#REF!</definedName>
    <definedName name="SourcesPermCapSyndProcComm">#REF!</definedName>
    <definedName name="SourcesPermCapSyndProcHTCGap">#REF!</definedName>
    <definedName name="sp" comment="sp is a space used for concatenation">#REF!</definedName>
    <definedName name="spec5">#REF!</definedName>
    <definedName name="spec9">#REF!</definedName>
    <definedName name="StateLocalSubsidyLookup">#REF!</definedName>
    <definedName name="StateLookup">#REF!</definedName>
    <definedName name="StrategicPriorities">#REF!</definedName>
    <definedName name="SubsidyTypeLookup">#REF!</definedName>
    <definedName name="SubsLayerEquProcLOI">#REF!</definedName>
    <definedName name="SubsLayerEquProcPartAgree">#REF!</definedName>
    <definedName name="SubsLayerVersionFinal">#REF!</definedName>
    <definedName name="SubsLayerVersionPreliminary">#REF!</definedName>
    <definedName name="SummaryExistDebtMaturity1">#REF!</definedName>
    <definedName name="SummaryExistDebtMaturity2">#REF!</definedName>
    <definedName name="SummaryExistDebtMaturity3">#REF!</definedName>
    <definedName name="SummaryExistDebtMaturity4">#REF!</definedName>
    <definedName name="SummaryExistDebtOrigAmt1">#REF!</definedName>
    <definedName name="SummaryExistDebtOrigAmt2">#REF!</definedName>
    <definedName name="SummaryExistDebtOrigAmt3">#REF!</definedName>
    <definedName name="SummaryExistDebtOrigAmt4">#REF!</definedName>
    <definedName name="SummaryExistDebtUnpaid1">#REF!</definedName>
    <definedName name="SummaryExistDebtUnpaid2">#REF!</definedName>
    <definedName name="SummaryExistDebtUnpaid3">#REF!</definedName>
    <definedName name="SummaryExistDebtUnpaid4">#REF!</definedName>
    <definedName name="SummaryTargHHNumUnits1">#REF!</definedName>
    <definedName name="SummaryTargHHNumUnits2">#REF!</definedName>
    <definedName name="SummaryTargHHNumUnits3">#REF!</definedName>
    <definedName name="SummaryTargHHNumUnits4">#REF!</definedName>
    <definedName name="SummaryTargHHNumUnits5">#REF!</definedName>
    <definedName name="SummaryTargHHTarget1">#REF!</definedName>
    <definedName name="SummaryTargHHTarget2">#REF!</definedName>
    <definedName name="SummaryTargHHTarget3">#REF!</definedName>
    <definedName name="SummaryTargHHTarget4">#REF!</definedName>
    <definedName name="SummaryTargHHTarget5">#REF!</definedName>
    <definedName name="SummaryTotalOpSubsidy">#REF!</definedName>
    <definedName name="SummaryTotalRentAssist">#REF!</definedName>
    <definedName name="SummUnitSum0BR">#REF!</definedName>
    <definedName name="SummUnitSum1BR">#REF!</definedName>
    <definedName name="SummUnitSum2BR">#REF!</definedName>
    <definedName name="SummUnitSum3BR">#REF!</definedName>
    <definedName name="SummUnitSum4BR">#REF!</definedName>
    <definedName name="SummUnitSum5BR">#REF!</definedName>
    <definedName name="SummUnitSum6BR">#REF!</definedName>
    <definedName name="SummUnitSumBed">#REF!</definedName>
    <definedName name="SummUnitSummEmplOcc">#REF!</definedName>
    <definedName name="SummUnitSummHome">#REF!</definedName>
    <definedName name="SummUnitSummHTC">#REF!</definedName>
    <definedName name="SummUnitSummLTH">#REF!</definedName>
    <definedName name="SummUnitSummMarket">#REF!</definedName>
    <definedName name="SummUnitSummOpSubs">#REF!</definedName>
    <definedName name="SummUnitSummOwnOcc">#REF!</definedName>
    <definedName name="SummUnitSummRentAssist">#REF!</definedName>
    <definedName name="Table_beg_bal">#REF!</definedName>
    <definedName name="Table_prior_interest">#REF!</definedName>
    <definedName name="tabWidthStartRange">#REF!</definedName>
    <definedName name="TaxCredArchite">#REF!</definedName>
    <definedName name="TaxCredDevelop">#REF!</definedName>
    <definedName name="TaxCredGeneralPart1">#REF!</definedName>
    <definedName name="TaxCredGeneralPart2">#REF!</definedName>
    <definedName name="TaxCredGeneralPart3">#REF!</definedName>
    <definedName name="TaxCreditsOfferedNo">#REF!</definedName>
    <definedName name="TaxCreditsOfferedYes">#REF!</definedName>
    <definedName name="TaxCredManagem">#REF!</definedName>
    <definedName name="TaxCredOwnerM">#REF!</definedName>
    <definedName name="TaxCredProject">#REF!</definedName>
    <definedName name="TaxCredService">#REF!</definedName>
    <definedName name="TaxCredTaxCred">#REF!</definedName>
    <definedName name="TenPaidUtilLookup">#REF!</definedName>
    <definedName name="TenYrCrGap">#REF!</definedName>
    <definedName name="Term_in_years">#REF!</definedName>
    <definedName name="Total_payments">Payments_per_year*Term_in_years</definedName>
    <definedName name="TotalHTCSqFt">#REF!</definedName>
    <definedName name="TotalHTCUnits">#REF!</definedName>
    <definedName name="TotalNonHTCSqFt">#REF!</definedName>
    <definedName name="TotalNonHTCUnits">#REF!</definedName>
    <definedName name="TypeOfConstructionLookup">#REF!</definedName>
    <definedName name="TypeOfCreditsLookup">#REF!</definedName>
    <definedName name="TypeOfOfferingPrivate">#REF!</definedName>
    <definedName name="TypeOfOfferingPublic">#REF!</definedName>
    <definedName name="U10A4">#REF!</definedName>
    <definedName name="U10B1e">#REF!</definedName>
    <definedName name="U10B1j">#REF!</definedName>
    <definedName name="U10B2h">#REF!</definedName>
    <definedName name="U10B2m">#REF!</definedName>
    <definedName name="U10BTotal">#REF!</definedName>
    <definedName name="U10C1a">#REF!</definedName>
    <definedName name="U10C1b">#REF!</definedName>
    <definedName name="U10C1t">#REF!</definedName>
    <definedName name="U10C2d">#REF!</definedName>
    <definedName name="U10C2e">#REF!</definedName>
    <definedName name="U10C2j">#REF!</definedName>
    <definedName name="U10D">#REF!</definedName>
    <definedName name="U10Years">#REF!</definedName>
    <definedName name="U2A1">#REF!</definedName>
    <definedName name="U402Stat">#REF!</definedName>
    <definedName name="U8B1">#REF!</definedName>
    <definedName name="U8B5">#REF!</definedName>
    <definedName name="U8C1">#REF!</definedName>
    <definedName name="U8C2">#REF!</definedName>
    <definedName name="U8C3">#REF!</definedName>
    <definedName name="U8C9">#REF!</definedName>
    <definedName name="U8E2">#REF!</definedName>
    <definedName name="U8E5">#REF!</definedName>
    <definedName name="U8G1h">#REF!</definedName>
    <definedName name="U8G2o">#REF!</definedName>
    <definedName name="U8G3d">#REF!</definedName>
    <definedName name="U8H">#REF!</definedName>
    <definedName name="U8I2">#REF!</definedName>
    <definedName name="U8I3">#REF!</definedName>
    <definedName name="U8I4">#REF!</definedName>
    <definedName name="U9A">#REF!</definedName>
    <definedName name="U9C">#REF!</definedName>
    <definedName name="U9D3">#REF!</definedName>
    <definedName name="U9E">#REF!</definedName>
    <definedName name="U9F2">#REF!</definedName>
    <definedName name="U9F3">#REF!</definedName>
    <definedName name="U9F4">#REF!</definedName>
    <definedName name="UAcqRelated">#REF!</definedName>
    <definedName name="UAcqUnrelated">#REF!</definedName>
    <definedName name="UAcqWith">#REF!</definedName>
    <definedName name="UAcqWithout">#REF!</definedName>
    <definedName name="UActAcq">#REF!</definedName>
    <definedName name="UActConv">#REF!</definedName>
    <definedName name="UActDemo">#REF!</definedName>
    <definedName name="UActHP">#REF!</definedName>
    <definedName name="UActNC">#REF!</definedName>
    <definedName name="UActOther">#REF!</definedName>
    <definedName name="UActRefin">#REF!</definedName>
    <definedName name="UActRehab">#REF!</definedName>
    <definedName name="UAddress">#REF!</definedName>
    <definedName name="UAdminSqFt">#REF!</definedName>
    <definedName name="UAirCon">#REF!</definedName>
    <definedName name="UAnnex">#REF!</definedName>
    <definedName name="UApp4dPercent">#REF!</definedName>
    <definedName name="UAppAandM">#REF!</definedName>
    <definedName name="UAppACRep">#REF!</definedName>
    <definedName name="UAppAudit">#REF!</definedName>
    <definedName name="UAppBadDebt">#REF!</definedName>
    <definedName name="UAppConAdj">#REF!</definedName>
    <definedName name="UAppDCR">#REF!</definedName>
    <definedName name="UAppElectric">#REF!</definedName>
    <definedName name="UAppElevator">#REF!</definedName>
    <definedName name="UAppERC">#REF!</definedName>
    <definedName name="UAppExtermin">#REF!</definedName>
    <definedName name="UAppFSD">#REF!</definedName>
    <definedName name="UAppGasOil">#REF!</definedName>
    <definedName name="UAppGrounds">#REF!</definedName>
    <definedName name="UAppInsurance">#REF!</definedName>
    <definedName name="UAppIntIncome">#REF!</definedName>
    <definedName name="UAppIRP">#REF!</definedName>
    <definedName name="UAppJanitor">#REF!</definedName>
    <definedName name="UAppLegal">#REF!</definedName>
    <definedName name="UAppMaintPay">#REF!</definedName>
    <definedName name="UAppMaintSup">#REF!</definedName>
    <definedName name="UAppMarkVal">#REF!</definedName>
    <definedName name="UAppMaxMorgAmort">#REF!</definedName>
    <definedName name="UAppMaxMOrgRate">#REF!</definedName>
    <definedName name="UAppMaxMorgTerm">#REF!</definedName>
    <definedName name="UAppMgmtFee">#REF!</definedName>
    <definedName name="UAppMiscIncome">#REF!</definedName>
    <definedName name="UAppNo">#REF!</definedName>
    <definedName name="UAppOI1Income">#REF!</definedName>
    <definedName name="UAppOI2Income">#REF!</definedName>
    <definedName name="UAppOtherAdm">#REF!</definedName>
    <definedName name="UAppOtherConServ">#REF!</definedName>
    <definedName name="UAppOtherMaint">#REF!</definedName>
    <definedName name="UAppOtherStuff">#REF!</definedName>
    <definedName name="UAppOutofService">#REF!</definedName>
    <definedName name="UAppPaint">#REF!</definedName>
    <definedName name="UAppPhone">#REF!</definedName>
    <definedName name="UAppRepServ">#REF!</definedName>
    <definedName name="UAppRETaxes">#REF!</definedName>
    <definedName name="UAppRubbish">#REF!</definedName>
    <definedName name="UAppSitePay">#REF!</definedName>
    <definedName name="UAppSnow">#REF!</definedName>
    <definedName name="UAppSubLenderADS1">#REF!</definedName>
    <definedName name="UAppSubLenderADS2">#REF!</definedName>
    <definedName name="UAppSubLenderADS3">#REF!</definedName>
    <definedName name="UAppSubLenderADS4">#REF!</definedName>
    <definedName name="UAppSubLenderADS5">#REF!</definedName>
    <definedName name="UAppSubLenderADS6">#REF!</definedName>
    <definedName name="UAppSubLenderPV1">#REF!</definedName>
    <definedName name="UAppSubLenderPV2">#REF!</definedName>
    <definedName name="UAppSubLenderPV3">#REF!</definedName>
    <definedName name="UAppSubLenderRate1">#REF!</definedName>
    <definedName name="UAppSubLenderRate2">#REF!</definedName>
    <definedName name="UAppSubLenderRate3">#REF!</definedName>
    <definedName name="UAppSubLenderT1">#REF!</definedName>
    <definedName name="UAppSubLenderT2">#REF!</definedName>
    <definedName name="UAppSubLenderT3">#REF!</definedName>
    <definedName name="UAppSubLenderTerm1">#REF!</definedName>
    <definedName name="UAppSubLenderTerm2">#REF!</definedName>
    <definedName name="UAppTenantFees">#REF!</definedName>
    <definedName name="UAppTIFIncome">#REF!</definedName>
    <definedName name="UAppWaterSewer">#REF!</definedName>
    <definedName name="UASqFt">#REF!</definedName>
    <definedName name="UAType">#REF!</definedName>
    <definedName name="UAUnits">#REF!</definedName>
    <definedName name="UBondsIssued">#REF!</definedName>
    <definedName name="UBSqFt">#REF!</definedName>
    <definedName name="UBType">#REF!</definedName>
    <definedName name="UBUnits">#REF!</definedName>
    <definedName name="UCensusDist">#REF!</definedName>
    <definedName name="UCity">#REF!</definedName>
    <definedName name="UComprehensive">#REF!</definedName>
    <definedName name="UCondUse">#REF!</definedName>
    <definedName name="UCounty">#REF!</definedName>
    <definedName name="UCoveredParkFee">#REF!</definedName>
    <definedName name="UDeferred1">#REF!</definedName>
    <definedName name="UDeferred10">#REF!</definedName>
    <definedName name="UDeferred11">#REF!</definedName>
    <definedName name="UDeferred12">#REF!</definedName>
    <definedName name="UDeferred13">#REF!</definedName>
    <definedName name="UDeferred14">#REF!</definedName>
    <definedName name="UDeferred15">#REF!</definedName>
    <definedName name="UDeferred3">#REF!</definedName>
    <definedName name="UDeferred4">#REF!</definedName>
    <definedName name="UDeferred6">#REF!</definedName>
    <definedName name="UDeferred7">#REF!</definedName>
    <definedName name="UDeferred8">#REF!</definedName>
    <definedName name="UDeferred9">#REF!</definedName>
    <definedName name="UDevA1">#REF!</definedName>
    <definedName name="UDevA2tc">#REF!</definedName>
    <definedName name="UDevAccStruc">#REF!</definedName>
    <definedName name="UDevB1a">#REF!</definedName>
    <definedName name="UDevB1b">#REF!</definedName>
    <definedName name="UDevB1d">#REF!</definedName>
    <definedName name="UDevB1f">#REF!</definedName>
    <definedName name="UDevB1g">#REF!</definedName>
    <definedName name="UDevB1h">#REF!</definedName>
    <definedName name="UDevB1k">#REF!</definedName>
    <definedName name="UDevB2a">#REF!</definedName>
    <definedName name="UDevB2b">#REF!</definedName>
    <definedName name="UDevB2c">#REF!</definedName>
    <definedName name="UDevB2d">#REF!</definedName>
    <definedName name="UDevB2e">#REF!</definedName>
    <definedName name="UDevB2i">#REF!</definedName>
    <definedName name="UDevB2j">#REF!</definedName>
    <definedName name="UDevB2k">#REF!</definedName>
    <definedName name="UDevB2n">#REF!</definedName>
    <definedName name="UDevC1b">#REF!</definedName>
    <definedName name="UDevC1f">#REF!</definedName>
    <definedName name="UDevC1g">#REF!</definedName>
    <definedName name="UDevC1h">#REF!</definedName>
    <definedName name="UDevC1i">#REF!</definedName>
    <definedName name="UDevC1j">#REF!</definedName>
    <definedName name="UDevC1jtc">#REF!</definedName>
    <definedName name="UDevC1k">#REF!</definedName>
    <definedName name="UDevC1l">#REF!</definedName>
    <definedName name="UDevC1n">#REF!</definedName>
    <definedName name="UDevC1o">#REF!</definedName>
    <definedName name="UDevC1q">#REF!</definedName>
    <definedName name="UDevC1r">#REF!</definedName>
    <definedName name="UDevC1s">#REF!</definedName>
    <definedName name="UDevC2a3">#REF!</definedName>
    <definedName name="UDevC2b">#REF!</definedName>
    <definedName name="UDevC2c">#REF!</definedName>
    <definedName name="UDevC2g">#REF!</definedName>
    <definedName name="UDevC2h">#REF!</definedName>
    <definedName name="UDevDevTotal">#REF!</definedName>
    <definedName name="UDevEnvirTotal">#REF!</definedName>
    <definedName name="UDevExistStruc">#REF!</definedName>
    <definedName name="UDevExistStructc">#REF!</definedName>
    <definedName name="UDevMarkStudy">#REF!</definedName>
    <definedName name="UDevOtherConFee">#REF!</definedName>
    <definedName name="UDevOtherInspFee">#REF!</definedName>
    <definedName name="UDevOtherOrgFee">#REF!</definedName>
    <definedName name="UDevRehabTotal">#REF!</definedName>
    <definedName name="UDevTDC">#REF!</definedName>
    <definedName name="UDevTotalNonMort">#REF!</definedName>
    <definedName name="UDevTotalSynFees">#REF!</definedName>
    <definedName name="UDiffDev">#REF!</definedName>
    <definedName name="UEqD10a">#REF!</definedName>
    <definedName name="UEqD10b">#REF!</definedName>
    <definedName name="UEqD10c">#REF!</definedName>
    <definedName name="UEqD10d">#REF!</definedName>
    <definedName name="UEqD10e">#REF!</definedName>
    <definedName name="UEqD10h">#REF!</definedName>
    <definedName name="UEqD11a">#REF!</definedName>
    <definedName name="UEqD11b">#REF!</definedName>
    <definedName name="UEqD11c">#REF!</definedName>
    <definedName name="UEqD11d">#REF!</definedName>
    <definedName name="UEqD11e">#REF!</definedName>
    <definedName name="UEqD11h">#REF!</definedName>
    <definedName name="UEqD12a">#REF!</definedName>
    <definedName name="UEqD12b">#REF!</definedName>
    <definedName name="UEqD12c">#REF!</definedName>
    <definedName name="UEqD12d">#REF!</definedName>
    <definedName name="UEqD12e">#REF!</definedName>
    <definedName name="UEqD12h">#REF!</definedName>
    <definedName name="UEqD13a">#REF!</definedName>
    <definedName name="UEqD13b">#REF!</definedName>
    <definedName name="UEqD13c">#REF!</definedName>
    <definedName name="UEqD13d">#REF!</definedName>
    <definedName name="UEqD13e">#REF!</definedName>
    <definedName name="UEqD13h">#REF!</definedName>
    <definedName name="UEqD14a">#REF!</definedName>
    <definedName name="UEqD14b">#REF!</definedName>
    <definedName name="UEqD14c">#REF!</definedName>
    <definedName name="UEqD14d">#REF!</definedName>
    <definedName name="UEqD14e">#REF!</definedName>
    <definedName name="UEqD14h">#REF!</definedName>
    <definedName name="UEqD15a">#REF!</definedName>
    <definedName name="UEqD15b">#REF!</definedName>
    <definedName name="UEqD15c">#REF!</definedName>
    <definedName name="UEqD15d">#REF!</definedName>
    <definedName name="UEqD15e">#REF!</definedName>
    <definedName name="UEqD15h">#REF!</definedName>
    <definedName name="UEqD1b">#REF!</definedName>
    <definedName name="UEqD1c">#REF!</definedName>
    <definedName name="UEqD1d">#REF!</definedName>
    <definedName name="UEqD1e">#REF!</definedName>
    <definedName name="UEqD1h">#REF!</definedName>
    <definedName name="UEqD2d">#REF!</definedName>
    <definedName name="UEqD2e">#REF!</definedName>
    <definedName name="UEqD2h">#REF!</definedName>
    <definedName name="UEqD3a">#REF!</definedName>
    <definedName name="UEqD3b">#REF!</definedName>
    <definedName name="UEqD3c">#REF!</definedName>
    <definedName name="UEqD3d">#REF!</definedName>
    <definedName name="UEqD3e">#REF!</definedName>
    <definedName name="UEqD3h">#REF!</definedName>
    <definedName name="UEqD4a">#REF!</definedName>
    <definedName name="UEqD4b">#REF!</definedName>
    <definedName name="UEqD4c">#REF!</definedName>
    <definedName name="UEqD4d">#REF!</definedName>
    <definedName name="UEqD4e">#REF!</definedName>
    <definedName name="UEqD4h">#REF!</definedName>
    <definedName name="UEqD5d">#REF!</definedName>
    <definedName name="UEqD5e">#REF!</definedName>
    <definedName name="UEqD5h">#REF!</definedName>
    <definedName name="UEqD6a">#REF!</definedName>
    <definedName name="UEqD6b">#REF!</definedName>
    <definedName name="UEqD6c">#REF!</definedName>
    <definedName name="UEqD6d">#REF!</definedName>
    <definedName name="UEqD6e">#REF!</definedName>
    <definedName name="UEqD6h">#REF!</definedName>
    <definedName name="UEqD7a">#REF!</definedName>
    <definedName name="UEqD7b">#REF!</definedName>
    <definedName name="UEqD7c">#REF!</definedName>
    <definedName name="UEqD7d">#REF!</definedName>
    <definedName name="UEqD7e">#REF!</definedName>
    <definedName name="UEqD7h">#REF!</definedName>
    <definedName name="UEqD8a">#REF!</definedName>
    <definedName name="UEqD8b">#REF!</definedName>
    <definedName name="UEqD8c">#REF!</definedName>
    <definedName name="UEqD8d">#REF!</definedName>
    <definedName name="UEqD8e">#REF!</definedName>
    <definedName name="UEqD8h">#REF!</definedName>
    <definedName name="UEqD9a">#REF!</definedName>
    <definedName name="UEqD9b">#REF!</definedName>
    <definedName name="UEqD9c">#REF!</definedName>
    <definedName name="UEqD9d">#REF!</definedName>
    <definedName name="UEqD9e">#REF!</definedName>
    <definedName name="UEqD9h">#REF!</definedName>
    <definedName name="UExemptBond">#REF!</definedName>
    <definedName name="UExistCD">#REF!</definedName>
    <definedName name="UExistMort">#REF!</definedName>
    <definedName name="UExistNone">#REF!</definedName>
    <definedName name="UExistOther">#REF!</definedName>
    <definedName name="UExistOtherSpec">#REF!</definedName>
    <definedName name="UExistStat">#REF!</definedName>
    <definedName name="UForeclosure">#REF!</definedName>
    <definedName name="UGenPartner2FID">#REF!</definedName>
    <definedName name="UGenPartner3FID">#REF!</definedName>
    <definedName name="UGenPartner4FID">#REF!</definedName>
    <definedName name="UGenPartner5FID">#REF!</definedName>
    <definedName name="UGenPartnerFID">#REF!</definedName>
    <definedName name="UGRP">#REF!</definedName>
    <definedName name="UHeat">#REF!</definedName>
    <definedName name="UHhElec">#REF!</definedName>
    <definedName name="UHistoric">#REF!</definedName>
    <definedName name="UHOMEFund">#REF!</definedName>
    <definedName name="UHOMEFundElect">#REF!</definedName>
    <definedName name="UHotWater">#REF!</definedName>
    <definedName name="UHTCGap1">#REF!</definedName>
    <definedName name="UHTCGap10">#REF!</definedName>
    <definedName name="UHTCGap11">#REF!</definedName>
    <definedName name="UHTCGap12">#REF!</definedName>
    <definedName name="UHTCGap13">#REF!</definedName>
    <definedName name="UHTCGap14">#REF!</definedName>
    <definedName name="UHTCGap15">#REF!</definedName>
    <definedName name="UHTCGap3">#REF!</definedName>
    <definedName name="UHTCGap4">#REF!</definedName>
    <definedName name="UHTCGap6">#REF!</definedName>
    <definedName name="UHTCGap7">#REF!</definedName>
    <definedName name="UHTCGap8">#REF!</definedName>
    <definedName name="UHTCGap9">#REF!</definedName>
    <definedName name="UHTCNo">#REF!</definedName>
    <definedName name="UHTCTaintScource2">#REF!</definedName>
    <definedName name="UIntOfIdentity">#REF!</definedName>
    <definedName name="UManDesignFee">#REF!</definedName>
    <definedName name="UManMaxROI">#REF!</definedName>
    <definedName name="UManMort">#REF!</definedName>
    <definedName name="UManTotBldgs">#REF!</definedName>
    <definedName name="UMinSetAside">#REF!</definedName>
    <definedName name="UMortgageReq">#REF!</definedName>
    <definedName name="UName">#REF!</definedName>
    <definedName name="UNCOther1">#REF!</definedName>
    <definedName name="UNCOther2">#REF!</definedName>
    <definedName name="UNCWith">#REF!</definedName>
    <definedName name="UNCWithout">#REF!</definedName>
    <definedName name="Unique1">#REF!</definedName>
    <definedName name="Unit_Count_ranges">#REF!</definedName>
    <definedName name="UnitTypeLookup">#REF!</definedName>
    <definedName name="UNonMort1">#REF!</definedName>
    <definedName name="UNonMort2">#REF!</definedName>
    <definedName name="UNonMort3">#REF!</definedName>
    <definedName name="UNonMortSpec1">#REF!</definedName>
    <definedName name="UNonMortSpec2">#REF!</definedName>
    <definedName name="UNonMortSpec3">#REF!</definedName>
    <definedName name="UOrgCBO">#REF!</definedName>
    <definedName name="UOrgCHDO">#REF!</definedName>
    <definedName name="UOrgFP">#REF!</definedName>
    <definedName name="UOrgGov">#REF!</definedName>
    <definedName name="UOrgHRA">#REF!</definedName>
    <definedName name="UOrgInd">#REF!</definedName>
    <definedName name="UOrgLP">#REF!</definedName>
    <definedName name="UOrgNP">#REF!</definedName>
    <definedName name="UOrgOther">#REF!</definedName>
    <definedName name="UOther">#REF!</definedName>
    <definedName name="UPartDev">#REF!</definedName>
    <definedName name="UPartnershipContact">#REF!</definedName>
    <definedName name="UPartnershipName">#REF!</definedName>
    <definedName name="UPop9">#REF!</definedName>
    <definedName name="UPopMFIP">#REF!</definedName>
    <definedName name="UPreserve">#REF!</definedName>
    <definedName name="UPrevApply">#REF!</definedName>
    <definedName name="UPrevFunded">#REF!</definedName>
    <definedName name="UPrivate">#REF!</definedName>
    <definedName name="UProgNRP">#REF!</definedName>
    <definedName name="UProgOther">#REF!</definedName>
    <definedName name="UProgPUD">#REF!</definedName>
    <definedName name="UProgSqFt">#REF!</definedName>
    <definedName name="UProgTIF">#REF!</definedName>
    <definedName name="UPropAgentCaretaker">#REF!</definedName>
    <definedName name="UPropAgentStat">#REF!</definedName>
    <definedName name="UPublic">#REF!</definedName>
    <definedName name="UPurp1">#REF!</definedName>
    <definedName name="URehabWaiver">#REF!</definedName>
    <definedName name="URentDataC">#REF!</definedName>
    <definedName name="URentSubsidy">#REF!</definedName>
    <definedName name="URooms">#REF!</definedName>
    <definedName name="UScattered">#REF!</definedName>
    <definedName name="USDBB">#REF!</definedName>
    <definedName name="Uses_designation">#REF!</definedName>
    <definedName name="USetaside">#REF!</definedName>
    <definedName name="USf">#REF!</definedName>
    <definedName name="USiteAcres">#REF!</definedName>
    <definedName name="USiteControl">#REF!</definedName>
    <definedName name="UStable">#REF!</definedName>
    <definedName name="UTaint">#REF!</definedName>
    <definedName name="UTaintElect">#REF!</definedName>
    <definedName name="UTaintElect2">#REF!</definedName>
    <definedName name="UTC10YearGross">#REF!</definedName>
    <definedName name="UTCAdjustedBasis">#REF!</definedName>
    <definedName name="UTCAppPercentb">#REF!</definedName>
    <definedName name="UTCApprovedAmount">#REF!</definedName>
    <definedName name="UTCBldga">#REF!</definedName>
    <definedName name="UTCBondLine1">#REF!</definedName>
    <definedName name="UTCBondLine2">#REF!</definedName>
    <definedName name="UTCBondLine3">#REF!</definedName>
    <definedName name="UTCCreditsApply">#REF!</definedName>
    <definedName name="UTCCreditsRec">#REF!</definedName>
    <definedName name="UTCEquityFactor">#REF!</definedName>
    <definedName name="UTCGranta">#REF!</definedName>
    <definedName name="UTCGrantb">#REF!</definedName>
    <definedName name="UTCPayin1">#REF!</definedName>
    <definedName name="UTCPayin2">#REF!</definedName>
    <definedName name="UTCPayin3">#REF!</definedName>
    <definedName name="UTCPrevCredits">#REF!</definedName>
    <definedName name="UTCPropa">#REF!</definedName>
    <definedName name="UTCStage">#REF!</definedName>
    <definedName name="UTCTaintAmount">#REF!</definedName>
    <definedName name="UTCTaintAmount2">#REF!</definedName>
    <definedName name="UTCTaintSource">#REF!</definedName>
    <definedName name="UTotalInterCosts">#REF!</definedName>
    <definedName name="UTotalSources">#REF!</definedName>
    <definedName name="UUASource">#REF!</definedName>
    <definedName name="UUnits">#REF!</definedName>
    <definedName name="UUnits2">#REF!</definedName>
    <definedName name="UUtilElec">#REF!</definedName>
    <definedName name="UUtilGas">#REF!</definedName>
    <definedName name="UUtilOffsiteImprov">#REF!</definedName>
    <definedName name="UUtilSewer">#REF!</definedName>
    <definedName name="UUtilWater">#REF!</definedName>
    <definedName name="UVac">#REF!</definedName>
    <definedName name="UWatSew">#REF!</definedName>
    <definedName name="UZip">#REF!</definedName>
    <definedName name="UZoningComply">#REF!</definedName>
    <definedName name="YesNoDropdown">#REF!</definedName>
    <definedName name="yyy33">#REF!</definedName>
    <definedName name="yyy34">#REF!</definedName>
    <definedName name="yyy35">#REF!</definedName>
    <definedName name="yyy36">#REF!</definedName>
    <definedName name="yyy37">#REF!</definedName>
    <definedName name="yyy38">#REF!</definedName>
    <definedName name="zComServ">#REF!</definedName>
    <definedName name="zOtherSqft">#REF!</definedName>
    <definedName name="zParkingReq">#REF!</definedName>
    <definedName name="zpop16">#REF!</definedName>
    <definedName name="zPop16a">#REF!</definedName>
    <definedName name="zPop7">#REF!</definedName>
    <definedName name="zPurp12">#REF!</definedName>
    <definedName name="zPurpO3">#REF!</definedName>
    <definedName name="zPurpO3Spec">#REF!</definedName>
    <definedName name="zScoreElect">#REF!</definedName>
    <definedName name="ZTQB30">#REF!</definedName>
    <definedName name="zTQB70">#REF!</definedName>
    <definedName name="zzzD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U44" i="2"/>
  <c r="U45" i="2"/>
  <c r="H8" i="1" l="1"/>
  <c r="I51" i="2"/>
  <c r="I52" i="2"/>
  <c r="I53" i="2"/>
  <c r="I54" i="2"/>
  <c r="I55" i="2"/>
  <c r="I50" i="2"/>
  <c r="I45" i="2"/>
  <c r="I46" i="2"/>
  <c r="I47" i="2"/>
  <c r="I43" i="2"/>
  <c r="I39" i="2"/>
  <c r="I40" i="2"/>
  <c r="I38" i="2"/>
  <c r="I21" i="2"/>
  <c r="I22" i="2"/>
  <c r="I23" i="2"/>
  <c r="I24" i="2"/>
  <c r="I25" i="2"/>
  <c r="I26" i="2"/>
  <c r="I27" i="2"/>
  <c r="I28" i="2"/>
  <c r="I29" i="2"/>
  <c r="I31" i="2"/>
  <c r="I32" i="2"/>
  <c r="I33" i="2"/>
  <c r="I34" i="2"/>
  <c r="I35" i="2"/>
  <c r="I20" i="2"/>
  <c r="I18" i="2"/>
  <c r="I15" i="2"/>
  <c r="I13" i="2"/>
  <c r="I10" i="2"/>
  <c r="I11" i="2"/>
  <c r="I9" i="2"/>
  <c r="I6" i="2"/>
  <c r="I5" i="2"/>
  <c r="D23" i="1"/>
  <c r="D24" i="1"/>
  <c r="D25" i="1"/>
  <c r="D26" i="1"/>
  <c r="D22" i="1"/>
  <c r="D18" i="1"/>
  <c r="D19" i="1"/>
  <c r="D20" i="1"/>
  <c r="H10" i="1" l="1"/>
  <c r="I30" i="2"/>
  <c r="U43" i="2" l="1"/>
  <c r="C17" i="1"/>
  <c r="F17" i="1" s="1"/>
  <c r="G17" i="1" s="1"/>
  <c r="J20" i="2" l="1"/>
  <c r="F11" i="5" l="1"/>
  <c r="G11" i="5" s="1"/>
  <c r="F10" i="5"/>
  <c r="H10" i="5" s="1"/>
  <c r="F9" i="5"/>
  <c r="H9" i="5" s="1"/>
  <c r="F6" i="5"/>
  <c r="F7" i="5" s="1"/>
  <c r="E8" i="5"/>
  <c r="H8" i="5"/>
  <c r="G8" i="5"/>
  <c r="D8" i="5"/>
  <c r="C8" i="5"/>
  <c r="C9" i="5" l="1"/>
  <c r="D9" i="5"/>
  <c r="E11" i="5"/>
  <c r="G9" i="5"/>
  <c r="E9" i="5"/>
  <c r="H11" i="5"/>
  <c r="C11" i="5"/>
  <c r="D11" i="5"/>
  <c r="E10" i="5"/>
  <c r="C10" i="5"/>
  <c r="G10" i="5"/>
  <c r="D10" i="5"/>
  <c r="C5" i="5"/>
  <c r="C6" i="5" s="1"/>
  <c r="C7" i="5" s="1"/>
  <c r="G5" i="5"/>
  <c r="H5" i="5"/>
  <c r="D5" i="5"/>
  <c r="D6" i="5" s="1"/>
  <c r="D7" i="5" s="1"/>
  <c r="E5" i="5"/>
  <c r="E6" i="5" s="1"/>
  <c r="E7" i="5" s="1"/>
  <c r="H6" i="5" l="1"/>
  <c r="H7" i="5" s="1"/>
  <c r="G6" i="5"/>
  <c r="G7" i="5" s="1"/>
  <c r="B2" i="1" l="1"/>
  <c r="H25" i="1" l="1"/>
  <c r="H26" i="1"/>
  <c r="H19" i="1"/>
  <c r="H20" i="1"/>
  <c r="L55" i="2" l="1"/>
  <c r="G22" i="1"/>
  <c r="C21" i="1"/>
  <c r="C30" i="1"/>
  <c r="H22" i="1" l="1"/>
  <c r="U46" i="2" l="1"/>
  <c r="U47" i="2" s="1"/>
  <c r="U48" i="2" s="1"/>
  <c r="I44" i="2" s="1"/>
  <c r="D17" i="1"/>
  <c r="C28" i="1"/>
  <c r="D28" i="1" s="1"/>
  <c r="B15" i="1"/>
  <c r="G36" i="1"/>
  <c r="E36" i="1"/>
  <c r="G33" i="1"/>
  <c r="E33" i="1"/>
  <c r="C33" i="1"/>
  <c r="D33" i="1" s="1"/>
  <c r="C36" i="1" l="1"/>
  <c r="D36" i="1" s="1"/>
  <c r="B2" i="2" l="1"/>
  <c r="K13" i="2" l="1"/>
  <c r="Q13" i="2" s="1"/>
  <c r="Q55" i="2"/>
  <c r="Q40" i="2"/>
  <c r="J56" i="2"/>
  <c r="E38" i="1" s="1"/>
  <c r="K56" i="2"/>
  <c r="F38" i="1" s="1"/>
  <c r="L51" i="2"/>
  <c r="Q51" i="2" s="1"/>
  <c r="L52" i="2"/>
  <c r="Q52" i="2" s="1"/>
  <c r="L53" i="2"/>
  <c r="Q53" i="2" s="1"/>
  <c r="L54" i="2"/>
  <c r="Q54" i="2" s="1"/>
  <c r="L50" i="2"/>
  <c r="Q50" i="2" s="1"/>
  <c r="L48" i="2"/>
  <c r="G37" i="1" s="1"/>
  <c r="J47" i="2"/>
  <c r="Q47" i="2" s="1"/>
  <c r="K46" i="2"/>
  <c r="Q46" i="2" s="1"/>
  <c r="J45" i="2"/>
  <c r="Q45" i="2" s="1"/>
  <c r="K44" i="2"/>
  <c r="F36" i="1" s="1"/>
  <c r="J43" i="2"/>
  <c r="Q43" i="2" s="1"/>
  <c r="J41" i="2"/>
  <c r="E35" i="1" s="1"/>
  <c r="K39" i="2"/>
  <c r="K41" i="2" s="1"/>
  <c r="F35" i="1" s="1"/>
  <c r="J35" i="2"/>
  <c r="Q35" i="2" s="1"/>
  <c r="J34" i="2"/>
  <c r="Q34" i="2" s="1"/>
  <c r="J33" i="2"/>
  <c r="Q33" i="2" s="1"/>
  <c r="J32" i="2"/>
  <c r="Q32" i="2" s="1"/>
  <c r="J28" i="2"/>
  <c r="Q28" i="2" s="1"/>
  <c r="J26" i="2"/>
  <c r="Q26" i="2" s="1"/>
  <c r="J25" i="2"/>
  <c r="Q25" i="2" s="1"/>
  <c r="J24" i="2"/>
  <c r="Q24" i="2" s="1"/>
  <c r="J23" i="2"/>
  <c r="Q23" i="2" s="1"/>
  <c r="J22" i="2"/>
  <c r="Q22" i="2" s="1"/>
  <c r="J21" i="2"/>
  <c r="Q21" i="2" s="1"/>
  <c r="L36" i="2"/>
  <c r="G34" i="1" s="1"/>
  <c r="K31" i="2"/>
  <c r="Q31" i="2" s="1"/>
  <c r="K29" i="2"/>
  <c r="Q29" i="2" s="1"/>
  <c r="K27" i="2"/>
  <c r="Q27" i="2" s="1"/>
  <c r="Q20" i="2"/>
  <c r="K7" i="2"/>
  <c r="F31" i="1" s="1"/>
  <c r="L7" i="2"/>
  <c r="G31" i="1" s="1"/>
  <c r="J12" i="2"/>
  <c r="J14" i="2" s="1"/>
  <c r="J16" i="2" s="1"/>
  <c r="E32" i="1" s="1"/>
  <c r="L12" i="2"/>
  <c r="L14" i="2" s="1"/>
  <c r="L16" i="2" s="1"/>
  <c r="G32" i="1" s="1"/>
  <c r="J6" i="2"/>
  <c r="Q6" i="2" s="1"/>
  <c r="J5" i="2"/>
  <c r="K15" i="2"/>
  <c r="Q15" i="2" s="1"/>
  <c r="K11" i="2"/>
  <c r="Q11" i="2" s="1"/>
  <c r="K10" i="2"/>
  <c r="Q10" i="2" s="1"/>
  <c r="K9" i="2"/>
  <c r="Q9" i="2" s="1"/>
  <c r="K18" i="2"/>
  <c r="F33" i="1" s="1"/>
  <c r="Q39" i="2" l="1"/>
  <c r="J7" i="2"/>
  <c r="E31" i="1" s="1"/>
  <c r="H33" i="1"/>
  <c r="H36" i="1"/>
  <c r="L56" i="2"/>
  <c r="G38" i="1" s="1"/>
  <c r="K48" i="2"/>
  <c r="F37" i="1" s="1"/>
  <c r="Q5" i="2"/>
  <c r="Q18" i="2"/>
  <c r="Q44" i="2"/>
  <c r="J48" i="2"/>
  <c r="E37" i="1" s="1"/>
  <c r="K12" i="2"/>
  <c r="K14" i="2" s="1"/>
  <c r="K16" i="2" s="1"/>
  <c r="J36" i="2"/>
  <c r="E34" i="1" s="1"/>
  <c r="K30" i="2"/>
  <c r="E39" i="1" l="1"/>
  <c r="K36" i="2"/>
  <c r="F34" i="1" s="1"/>
  <c r="Q30" i="2"/>
  <c r="J58" i="2"/>
  <c r="F32" i="1"/>
  <c r="F39" i="1" l="1"/>
  <c r="K58" i="2"/>
  <c r="H17" i="1" l="1"/>
  <c r="H56" i="2" l="1"/>
  <c r="H48" i="2"/>
  <c r="H36" i="2"/>
  <c r="H7" i="2"/>
  <c r="C31" i="1" l="1"/>
  <c r="D31" i="1" s="1"/>
  <c r="Q7" i="2"/>
  <c r="C38" i="1"/>
  <c r="D38" i="1" s="1"/>
  <c r="Q56" i="2"/>
  <c r="C37" i="1"/>
  <c r="D37" i="1" s="1"/>
  <c r="Q48" i="2"/>
  <c r="C34" i="1"/>
  <c r="D34" i="1" s="1"/>
  <c r="Q36" i="2"/>
  <c r="I36" i="2"/>
  <c r="I7" i="2"/>
  <c r="I12" i="2"/>
  <c r="H12" i="2"/>
  <c r="H14" i="2" s="1"/>
  <c r="I56" i="2"/>
  <c r="I48" i="2"/>
  <c r="H38" i="1" l="1"/>
  <c r="H31" i="1"/>
  <c r="H34" i="1"/>
  <c r="H37" i="1"/>
  <c r="F13" i="2"/>
  <c r="Q12" i="2"/>
  <c r="I14" i="2" l="1"/>
  <c r="Q14" i="2" l="1"/>
  <c r="F15" i="2"/>
  <c r="I16" i="2" l="1"/>
  <c r="H16" i="2"/>
  <c r="C32" i="1" l="1"/>
  <c r="D32" i="1" s="1"/>
  <c r="Q16" i="2"/>
  <c r="L38" i="2" l="1"/>
  <c r="H32" i="1"/>
  <c r="E28" i="1" l="1"/>
  <c r="H24" i="1" l="1"/>
  <c r="C27" i="1" l="1"/>
  <c r="D27" i="1" s="1"/>
  <c r="F27" i="1" l="1"/>
  <c r="E27" i="1"/>
  <c r="E29" i="1" s="1"/>
  <c r="E40" i="1" s="1"/>
  <c r="G27" i="1"/>
  <c r="H18" i="1" l="1"/>
  <c r="H23" i="1" l="1"/>
  <c r="F28" i="1"/>
  <c r="H11" i="1" s="1"/>
  <c r="F29" i="1" l="1"/>
  <c r="G28" i="1"/>
  <c r="G29" i="1" s="1"/>
  <c r="F40" i="1" l="1"/>
  <c r="C29" i="1"/>
  <c r="D29" i="1" s="1"/>
  <c r="I41" i="2" l="1"/>
  <c r="I58" i="2" s="1"/>
  <c r="Q38" i="2"/>
  <c r="H41" i="2"/>
  <c r="L41" i="2" l="1"/>
  <c r="L58" i="2" s="1"/>
  <c r="H58" i="2"/>
  <c r="C35" i="1"/>
  <c r="D35" i="1" s="1"/>
  <c r="G35" i="1" l="1"/>
  <c r="Q41" i="2"/>
  <c r="Q58" i="2"/>
  <c r="C39" i="1"/>
  <c r="F41" i="2"/>
  <c r="D39" i="1" l="1"/>
  <c r="G39" i="1"/>
  <c r="G40" i="1" s="1"/>
  <c r="H35" i="1"/>
  <c r="C40" i="1"/>
  <c r="D40" i="1" s="1"/>
  <c r="H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Nikki Mohs</author>
  </authors>
  <commentList>
    <comment ref="F5" authorId="0" shapeId="0" xr:uid="{FA16EC83-8FA5-4EEA-A627-B62D39A9413D}">
      <text>
        <r>
          <rPr>
            <b/>
            <sz val="9"/>
            <color indexed="81"/>
            <rFont val="Calibri"/>
            <family val="2"/>
            <scheme val="minor"/>
          </rPr>
          <t>Market value upon completion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" authorId="0" shapeId="0" xr:uid="{DFA9B2EB-08B5-4AC2-88EC-C06C99CE936F}">
      <text>
        <r>
          <rPr>
            <b/>
            <sz val="9"/>
            <color indexed="81"/>
            <rFont val="Calibri"/>
            <family val="2"/>
            <scheme val="minor"/>
          </rPr>
          <t>GMHF requires Single Purpose Entity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" authorId="0" shapeId="0" xr:uid="{193216B3-C696-4970-B4E6-8ABBC786E603}">
      <text>
        <r>
          <rPr>
            <b/>
            <sz val="9"/>
            <color indexed="81"/>
            <rFont val="Calibri"/>
            <family val="2"/>
            <scheme val="minor"/>
          </rPr>
          <t>Varies depending on funder affordability requirements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 shapeId="0" xr:uid="{2E60AE3B-553A-471B-9E01-858D3E5ACCFC}">
      <text>
        <r>
          <rPr>
            <b/>
            <sz val="9"/>
            <color indexed="81"/>
            <rFont val="Calibri"/>
            <family val="2"/>
            <scheme val="minor"/>
          </rPr>
          <t xml:space="preserve">Enter lesser of the appraised value or the affordable sale price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F465ED0D-425F-4EE8-AF6C-5A517B9BA3E5}">
      <text>
        <r>
          <rPr>
            <b/>
            <sz val="9"/>
            <color indexed="81"/>
            <rFont val="Calibri"/>
            <family val="2"/>
            <scheme val="minor"/>
          </rPr>
          <t>Varies by Lender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" authorId="0" shapeId="0" xr:uid="{EDB5FB2D-7D64-4B96-9D64-82312DDC2614}">
      <text>
        <r>
          <rPr>
            <b/>
            <sz val="9"/>
            <color indexed="81"/>
            <rFont val="Calibri"/>
            <family val="2"/>
            <scheme val="minor"/>
          </rPr>
          <t>1 unit per home for sale. Twin home = 2 units</t>
        </r>
      </text>
    </comment>
    <comment ref="F11" authorId="0" shapeId="0" xr:uid="{86E658FC-251F-4DE2-ACC2-845173C81E3A}">
      <text>
        <r>
          <rPr>
            <b/>
            <sz val="9"/>
            <color indexed="81"/>
            <rFont val="Calibri"/>
            <family val="2"/>
            <scheme val="minor"/>
          </rPr>
          <t>Auto-calculates based on Flow of Funds. If this number is higher than the construction loan, additional funding sources may be needed.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Nikki Mohs</author>
  </authors>
  <commentList>
    <comment ref="H15" authorId="0" shapeId="0" xr:uid="{06A347C8-C624-483C-900E-0DF5FB4538E0}">
      <text>
        <r>
          <rPr>
            <b/>
            <sz val="9"/>
            <color indexed="81"/>
            <rFont val="Tahoma"/>
            <family val="2"/>
          </rPr>
          <t>Min 4% of contract amount for new construction; 7% for rehab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8" authorId="0" shapeId="0" xr:uid="{1595F632-C5F1-4FCF-BB4B-451879B978E8}">
      <text>
        <r>
          <rPr>
            <sz val="9"/>
            <color indexed="81"/>
            <rFont val="Tahoma"/>
            <family val="2"/>
          </rPr>
          <t>Dev fee typically cannot be paid until end sale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1" authorId="0" shapeId="0" xr:uid="{75F1183E-8E36-4FCF-9E21-09597C83C7D5}">
      <text>
        <r>
          <rPr>
            <sz val="9"/>
            <color indexed="81"/>
            <rFont val="Tahoma"/>
            <family val="2"/>
          </rPr>
          <t xml:space="preserve">Typically capped at 10% 
</t>
        </r>
      </text>
    </comment>
    <comment ref="S42" authorId="0" shapeId="0" xr:uid="{F5851E60-9FC1-4D03-A6F6-D2C7C70B1855}">
      <text>
        <r>
          <rPr>
            <b/>
            <sz val="9"/>
            <color indexed="81"/>
            <rFont val="Tahoma"/>
            <family val="2"/>
          </rPr>
          <t>Table auto-populates after Sources &amp; Loan Sizing tab is completed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4" authorId="0" shapeId="0" xr:uid="{19E2A5F4-23C0-4B5B-A79E-335F2CA9C75B}">
      <text>
        <r>
          <rPr>
            <b/>
            <sz val="9"/>
            <color indexed="81"/>
            <rFont val="Calibri"/>
            <family val="2"/>
            <scheme val="minor"/>
          </rPr>
          <t>Refer to Construction Interest Estimator table on right.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4" authorId="0" shapeId="0" xr:uid="{D7415CCD-F8B0-49D2-81EB-048FC33DA602}">
      <text>
        <r>
          <rPr>
            <b/>
            <sz val="9"/>
            <color indexed="81"/>
            <rFont val="Tahoma"/>
            <family val="2"/>
          </rPr>
          <t>Includes construction period and time to sell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6" authorId="0" shapeId="0" xr:uid="{D49D7D49-C315-4B11-9B5A-A997EF820B02}">
      <text>
        <r>
          <rPr>
            <b/>
            <sz val="9"/>
            <color indexed="81"/>
            <rFont val="Tahoma"/>
            <family val="2"/>
          </rPr>
          <t>=Loan Amount X Rate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7" authorId="0" shapeId="0" xr:uid="{AE5B7598-8D57-4A69-BD06-9EB9977E71A2}">
      <text>
        <r>
          <rPr>
            <b/>
            <sz val="9"/>
            <color indexed="81"/>
            <rFont val="Tahoma"/>
            <family val="2"/>
          </rPr>
          <t>50% of Annual Interest, divided by 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8" authorId="0" shapeId="0" xr:uid="{4BD784B8-3757-4DEF-B72A-400C668B20EF}">
      <text>
        <r>
          <rPr>
            <b/>
            <sz val="9"/>
            <color indexed="81"/>
            <rFont val="Tahoma"/>
            <family val="2"/>
          </rPr>
          <t>Avg. Monthly Interest X Months Outstanding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Rocker</author>
    <author>Wes Johnson</author>
  </authors>
  <commentList>
    <comment ref="F5" authorId="0" shapeId="0" xr:uid="{B7BFEB06-BABD-4E5C-807B-5B24DE632C01}">
      <text>
        <r>
          <rPr>
            <sz val="9"/>
            <color indexed="81"/>
            <rFont val="Tahoma"/>
            <family val="2"/>
          </rPr>
          <t xml:space="preserve">Enter this number to populate 50%-70% AMI
</t>
        </r>
      </text>
    </comment>
    <comment ref="F8" authorId="1" shapeId="0" xr:uid="{8AA41E63-16D5-4D3C-92AB-30307648FEFE}">
      <text>
        <r>
          <rPr>
            <sz val="9"/>
            <color indexed="81"/>
            <rFont val="Tahoma"/>
            <family val="2"/>
          </rPr>
          <t>Enter this number to populate 80%-115% AMI</t>
        </r>
      </text>
    </comment>
  </commentList>
</comments>
</file>

<file path=xl/sharedStrings.xml><?xml version="1.0" encoding="utf-8"?>
<sst xmlns="http://schemas.openxmlformats.org/spreadsheetml/2006/main" count="134" uniqueCount="111">
  <si>
    <t>Developer</t>
  </si>
  <si>
    <t>Project Name</t>
  </si>
  <si>
    <t># Units</t>
  </si>
  <si>
    <t>Per Unit</t>
  </si>
  <si>
    <t>Sale Proceeds</t>
  </si>
  <si>
    <t>Acquisition</t>
  </si>
  <si>
    <t>Developer Fee</t>
  </si>
  <si>
    <t>Contingency</t>
  </si>
  <si>
    <t>Appraisal</t>
  </si>
  <si>
    <t>Bank Inspections</t>
  </si>
  <si>
    <t>Construction Interest</t>
  </si>
  <si>
    <t>Closing Costs</t>
  </si>
  <si>
    <t>Real Estate Commission Fee</t>
  </si>
  <si>
    <t>Permits</t>
  </si>
  <si>
    <t>Environmental Testing</t>
  </si>
  <si>
    <t>Total Construction Sources</t>
  </si>
  <si>
    <t>Closing</t>
  </si>
  <si>
    <t>Total Costs</t>
  </si>
  <si>
    <t>Comments</t>
  </si>
  <si>
    <t xml:space="preserve">ACQUISITION </t>
  </si>
  <si>
    <t>Purchase Price</t>
  </si>
  <si>
    <t>Other</t>
  </si>
  <si>
    <t>Acquisition Total</t>
  </si>
  <si>
    <t>CONSTRUCTION/REHABILITATION</t>
  </si>
  <si>
    <t>Residential</t>
  </si>
  <si>
    <t>Construction/Rehab Subtotal</t>
  </si>
  <si>
    <t>Contractor Fees</t>
  </si>
  <si>
    <t>Construction Contract Amount</t>
  </si>
  <si>
    <t>Total Construction Costs</t>
  </si>
  <si>
    <t>ENVIRONMENTAL ABATEMENT</t>
  </si>
  <si>
    <t>Abatement Total</t>
  </si>
  <si>
    <t>Survey</t>
  </si>
  <si>
    <t>Other Fees</t>
  </si>
  <si>
    <t>Professional Fees &amp; Soft Costs Total</t>
  </si>
  <si>
    <t>DEVELOPER FEE</t>
  </si>
  <si>
    <t>Owner's Construction Representative</t>
  </si>
  <si>
    <t>Developer Fee Total</t>
  </si>
  <si>
    <t>Max=</t>
  </si>
  <si>
    <t>Total Other Financing Costs &amp; Interest During Construction</t>
  </si>
  <si>
    <t>TOTAL DEVELOPMENT COSTS</t>
  </si>
  <si>
    <t>Total Development Costs</t>
  </si>
  <si>
    <t>Soil Tests</t>
  </si>
  <si>
    <t>Marketing/Staging</t>
  </si>
  <si>
    <t>Holding Costs (maintenance, utilities)</t>
  </si>
  <si>
    <t>Property Insurance</t>
  </si>
  <si>
    <t>Realtor Commission</t>
  </si>
  <si>
    <t>State Deed Tax &amp; Recording Fees</t>
  </si>
  <si>
    <t>CONSTRUCTION FINANCING COSTS</t>
  </si>
  <si>
    <t>Origination Fees</t>
  </si>
  <si>
    <t>Lender Legal Fees</t>
  </si>
  <si>
    <t>Lender Inspection Fee</t>
  </si>
  <si>
    <t>Other Lender Fees</t>
  </si>
  <si>
    <t>Financing Fees &amp; Interest Total</t>
  </si>
  <si>
    <t>Demolition</t>
  </si>
  <si>
    <t>Real Estate Tax</t>
  </si>
  <si>
    <t>CLOSING COSTS (SALE TO END BUYER)</t>
  </si>
  <si>
    <t>Other Closing Costs</t>
  </si>
  <si>
    <t>Title &amp; Recording Fees</t>
  </si>
  <si>
    <t>Developer's Legal Fees</t>
  </si>
  <si>
    <t>Architect/Design Fees</t>
  </si>
  <si>
    <t>End Sale</t>
  </si>
  <si>
    <t>Check</t>
  </si>
  <si>
    <t>Construction Period</t>
  </si>
  <si>
    <t>Amount</t>
  </si>
  <si>
    <t>Surplus/(Shortfall) of Funds</t>
  </si>
  <si>
    <t>Sale to End Buyer</t>
  </si>
  <si>
    <t>Construction/Rehabilitation</t>
  </si>
  <si>
    <t>Environmental Abatement</t>
  </si>
  <si>
    <t>Professional Fees &amp; Soft Costs</t>
  </si>
  <si>
    <t>Other Construction Financing Costs</t>
  </si>
  <si>
    <t>Closing Costs (Sale to End Buyer)</t>
  </si>
  <si>
    <t>Total Permanent Sources</t>
  </si>
  <si>
    <t>Concluded Value</t>
  </si>
  <si>
    <t>Maximum Loan to Value</t>
  </si>
  <si>
    <t>Interest Rate</t>
  </si>
  <si>
    <t>USES OF FUNDS</t>
  </si>
  <si>
    <t>Concluded Value Per Unit</t>
  </si>
  <si>
    <t>FLOW OF FUNDS</t>
  </si>
  <si>
    <t>Term (Months)</t>
  </si>
  <si>
    <t>INCOME LIMITS</t>
  </si>
  <si>
    <t>Household Size</t>
  </si>
  <si>
    <t>AMI</t>
  </si>
  <si>
    <t>Source:</t>
  </si>
  <si>
    <t>Amt Needed During Const</t>
  </si>
  <si>
    <t>Scratch Pad</t>
  </si>
  <si>
    <t>Total All Sources (Incl Const Payoff)</t>
  </si>
  <si>
    <t>Area Median Income (AMI) Target</t>
  </si>
  <si>
    <t>Months of Construction (#)</t>
  </si>
  <si>
    <t>Borrowing Entity</t>
  </si>
  <si>
    <t>Project Address</t>
  </si>
  <si>
    <t>PROFESSIONAL FEES &amp; SOFT COSTS (AT INITIAL CLOSING AND DURING CONSTRUCTION)</t>
  </si>
  <si>
    <t>Construction Interest Estimator</t>
  </si>
  <si>
    <t>Loan Amount</t>
  </si>
  <si>
    <t>No. Months Outstanding</t>
  </si>
  <si>
    <t>Annual Interest</t>
  </si>
  <si>
    <t>Average Monthly Interest</t>
  </si>
  <si>
    <t>Total Estimated Interest</t>
  </si>
  <si>
    <t>Max Loan Based on Value</t>
  </si>
  <si>
    <t>Construction Interest Estimator &gt;&gt;&gt;</t>
  </si>
  <si>
    <t>INTERIM SOURCES</t>
  </si>
  <si>
    <t>PERMANENT SOURCES</t>
  </si>
  <si>
    <t>Project Information</t>
  </si>
  <si>
    <t>Affordable Sale Price</t>
  </si>
  <si>
    <t>Appraised Value</t>
  </si>
  <si>
    <t>Construction Loan</t>
  </si>
  <si>
    <t># of months after completion until sale</t>
  </si>
  <si>
    <t>Construction Loan Sizing</t>
  </si>
  <si>
    <t>Value Gap</t>
  </si>
  <si>
    <t>Affordability Gap</t>
  </si>
  <si>
    <t>https://www.huduser.gov/portal/datasets/il.html</t>
  </si>
  <si>
    <t>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</si>
</sst>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Times New Roman"/>
      <family val="1"/>
    </font>
    <font>
      <sz val="10"/>
      <color theme="3" tint="0.7999816888943144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Helv"/>
    </font>
    <font>
      <b/>
      <sz val="9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sz val="9"/>
      <name val="Calibri"/>
      <family val="2"/>
      <scheme val="minor"/>
    </font>
    <font>
      <b/>
      <sz val="9"/>
      <color indexed="8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8" fillId="0" borderId="0"/>
    <xf numFmtId="0" fontId="29" fillId="0" borderId="0" applyNumberFormat="0" applyFill="0" applyBorder="0" applyAlignment="0" applyProtection="0"/>
  </cellStyleXfs>
  <cellXfs count="241">
    <xf numFmtId="0" fontId="0" fillId="0" borderId="0" xfId="0"/>
    <xf numFmtId="0" fontId="11" fillId="4" borderId="26" xfId="3" applyFont="1" applyFill="1" applyBorder="1" applyAlignment="1">
      <alignment horizontal="center"/>
    </xf>
    <xf numFmtId="0" fontId="4" fillId="5" borderId="18" xfId="0" applyFont="1" applyFill="1" applyBorder="1"/>
    <xf numFmtId="0" fontId="4" fillId="5" borderId="19" xfId="0" applyFont="1" applyFill="1" applyBorder="1"/>
    <xf numFmtId="0" fontId="4" fillId="5" borderId="20" xfId="0" applyFont="1" applyFill="1" applyBorder="1"/>
    <xf numFmtId="0" fontId="11" fillId="0" borderId="34" xfId="3" applyFont="1" applyBorder="1"/>
    <xf numFmtId="166" fontId="12" fillId="2" borderId="11" xfId="1" applyNumberFormat="1" applyFont="1" applyFill="1" applyBorder="1" applyProtection="1">
      <protection locked="0"/>
    </xf>
    <xf numFmtId="0" fontId="10" fillId="0" borderId="34" xfId="3" applyFont="1" applyBorder="1"/>
    <xf numFmtId="0" fontId="5" fillId="0" borderId="34" xfId="3" applyFont="1" applyBorder="1"/>
    <xf numFmtId="0" fontId="10" fillId="0" borderId="34" xfId="3" applyFont="1" applyBorder="1" applyAlignment="1">
      <alignment horizontal="left"/>
    </xf>
    <xf numFmtId="166" fontId="12" fillId="2" borderId="22" xfId="1" applyNumberFormat="1" applyFont="1" applyFill="1" applyBorder="1" applyProtection="1">
      <protection locked="0"/>
    </xf>
    <xf numFmtId="166" fontId="14" fillId="2" borderId="11" xfId="1" applyNumberFormat="1" applyFont="1" applyFill="1" applyBorder="1" applyProtection="1">
      <protection locked="0"/>
    </xf>
    <xf numFmtId="0" fontId="5" fillId="0" borderId="34" xfId="3" applyFont="1" applyBorder="1" applyAlignment="1">
      <alignment horizontal="left"/>
    </xf>
    <xf numFmtId="5" fontId="15" fillId="6" borderId="19" xfId="3" applyNumberFormat="1" applyFont="1" applyFill="1" applyBorder="1" applyAlignment="1">
      <alignment horizontal="center"/>
    </xf>
    <xf numFmtId="165" fontId="17" fillId="0" borderId="0" xfId="2" applyNumberFormat="1" applyFont="1" applyFill="1" applyBorder="1" applyAlignment="1" applyProtection="1">
      <alignment horizontal="right"/>
    </xf>
    <xf numFmtId="0" fontId="13" fillId="0" borderId="34" xfId="3" applyFont="1" applyBorder="1" applyAlignment="1">
      <alignment horizontal="left"/>
    </xf>
    <xf numFmtId="0" fontId="11" fillId="0" borderId="4" xfId="3" applyFont="1" applyBorder="1"/>
    <xf numFmtId="0" fontId="13" fillId="0" borderId="5" xfId="3" applyFont="1" applyBorder="1"/>
    <xf numFmtId="38" fontId="0" fillId="0" borderId="0" xfId="0" applyNumberFormat="1"/>
    <xf numFmtId="0" fontId="11" fillId="4" borderId="32" xfId="3" applyFont="1" applyFill="1" applyBorder="1" applyAlignment="1">
      <alignment horizontal="center"/>
    </xf>
    <xf numFmtId="0" fontId="4" fillId="5" borderId="43" xfId="0" applyFont="1" applyFill="1" applyBorder="1"/>
    <xf numFmtId="0" fontId="4" fillId="5" borderId="36" xfId="0" applyFont="1" applyFill="1" applyBorder="1"/>
    <xf numFmtId="0" fontId="10" fillId="0" borderId="0" xfId="3" applyFont="1"/>
    <xf numFmtId="0" fontId="13" fillId="0" borderId="0" xfId="3" applyFont="1"/>
    <xf numFmtId="0" fontId="15" fillId="0" borderId="0" xfId="0" applyFont="1" applyAlignment="1">
      <alignment vertical="center" wrapText="1"/>
    </xf>
    <xf numFmtId="0" fontId="16" fillId="0" borderId="0" xfId="3" applyFont="1" applyAlignment="1">
      <alignment horizontal="left"/>
    </xf>
    <xf numFmtId="0" fontId="14" fillId="0" borderId="0" xfId="3" applyFont="1"/>
    <xf numFmtId="0" fontId="0" fillId="0" borderId="0" xfId="0" applyAlignment="1">
      <alignment horizontal="center"/>
    </xf>
    <xf numFmtId="3" fontId="13" fillId="2" borderId="11" xfId="4" applyNumberFormat="1" applyFont="1" applyFill="1" applyBorder="1" applyAlignment="1" applyProtection="1">
      <alignment horizontal="right"/>
      <protection locked="0"/>
    </xf>
    <xf numFmtId="0" fontId="9" fillId="4" borderId="43" xfId="3" applyFont="1" applyFill="1" applyBorder="1"/>
    <xf numFmtId="0" fontId="9" fillId="4" borderId="36" xfId="3" applyFont="1" applyFill="1" applyBorder="1"/>
    <xf numFmtId="0" fontId="10" fillId="4" borderId="36" xfId="3" applyFont="1" applyFill="1" applyBorder="1"/>
    <xf numFmtId="0" fontId="10" fillId="4" borderId="31" xfId="3" applyFont="1" applyFill="1" applyBorder="1"/>
    <xf numFmtId="0" fontId="11" fillId="4" borderId="22" xfId="3" applyFont="1" applyFill="1" applyBorder="1" applyAlignment="1">
      <alignment horizontal="center"/>
    </xf>
    <xf numFmtId="3" fontId="13" fillId="2" borderId="29" xfId="4" applyNumberFormat="1" applyFont="1" applyFill="1" applyBorder="1" applyProtection="1">
      <protection locked="0"/>
    </xf>
    <xf numFmtId="3" fontId="13" fillId="2" borderId="12" xfId="4" applyNumberFormat="1" applyFont="1" applyFill="1" applyBorder="1" applyAlignment="1" applyProtection="1">
      <alignment horizontal="right"/>
      <protection locked="0"/>
    </xf>
    <xf numFmtId="166" fontId="12" fillId="0" borderId="49" xfId="1" applyNumberFormat="1" applyFont="1" applyFill="1" applyBorder="1" applyAlignment="1" applyProtection="1">
      <alignment horizontal="center"/>
    </xf>
    <xf numFmtId="166" fontId="12" fillId="0" borderId="50" xfId="1" applyNumberFormat="1" applyFont="1" applyFill="1" applyBorder="1" applyAlignment="1" applyProtection="1">
      <alignment horizontal="center"/>
    </xf>
    <xf numFmtId="3" fontId="13" fillId="2" borderId="33" xfId="4" applyNumberFormat="1" applyFont="1" applyFill="1" applyBorder="1" applyProtection="1">
      <protection locked="0"/>
    </xf>
    <xf numFmtId="3" fontId="13" fillId="2" borderId="28" xfId="4" applyNumberFormat="1" applyFont="1" applyFill="1" applyBorder="1" applyAlignment="1" applyProtection="1">
      <alignment horizontal="right"/>
      <protection locked="0"/>
    </xf>
    <xf numFmtId="3" fontId="13" fillId="2" borderId="53" xfId="4" applyNumberFormat="1" applyFont="1" applyFill="1" applyBorder="1" applyAlignment="1" applyProtection="1">
      <alignment horizontal="right"/>
      <protection locked="0"/>
    </xf>
    <xf numFmtId="166" fontId="12" fillId="0" borderId="54" xfId="1" applyNumberFormat="1" applyFont="1" applyFill="1" applyBorder="1" applyAlignment="1" applyProtection="1">
      <alignment horizontal="center"/>
    </xf>
    <xf numFmtId="166" fontId="12" fillId="0" borderId="51" xfId="1" applyNumberFormat="1" applyFont="1" applyFill="1" applyBorder="1" applyAlignment="1" applyProtection="1">
      <alignment horizontal="center"/>
    </xf>
    <xf numFmtId="0" fontId="13" fillId="2" borderId="10" xfId="4" applyFont="1" applyFill="1" applyBorder="1" applyAlignment="1" applyProtection="1">
      <alignment horizontal="left"/>
      <protection locked="0"/>
    </xf>
    <xf numFmtId="0" fontId="13" fillId="2" borderId="27" xfId="4" applyFont="1" applyFill="1" applyBorder="1" applyAlignment="1" applyProtection="1">
      <alignment horizontal="left"/>
      <protection locked="0"/>
    </xf>
    <xf numFmtId="0" fontId="2" fillId="3" borderId="30" xfId="0" applyFont="1" applyFill="1" applyBorder="1" applyAlignment="1">
      <alignment vertical="center"/>
    </xf>
    <xf numFmtId="3" fontId="13" fillId="0" borderId="22" xfId="4" applyNumberFormat="1" applyFont="1" applyBorder="1"/>
    <xf numFmtId="3" fontId="13" fillId="0" borderId="11" xfId="4" applyNumberFormat="1" applyFont="1" applyBorder="1"/>
    <xf numFmtId="38" fontId="5" fillId="0" borderId="28" xfId="3" applyNumberFormat="1" applyFont="1" applyBorder="1" applyAlignment="1">
      <alignment horizontal="right"/>
    </xf>
    <xf numFmtId="38" fontId="13" fillId="0" borderId="22" xfId="3" applyNumberFormat="1" applyFont="1" applyBorder="1" applyAlignment="1">
      <alignment horizontal="right"/>
    </xf>
    <xf numFmtId="38" fontId="5" fillId="0" borderId="11" xfId="3" applyNumberFormat="1" applyFont="1" applyBorder="1" applyAlignment="1">
      <alignment horizontal="right"/>
    </xf>
    <xf numFmtId="10" fontId="13" fillId="0" borderId="11" xfId="3" applyNumberFormat="1" applyFont="1" applyBorder="1" applyAlignment="1">
      <alignment horizontal="center"/>
    </xf>
    <xf numFmtId="38" fontId="11" fillId="0" borderId="11" xfId="3" applyNumberFormat="1" applyFont="1" applyBorder="1" applyAlignment="1">
      <alignment horizontal="right"/>
    </xf>
    <xf numFmtId="38" fontId="11" fillId="0" borderId="28" xfId="3" applyNumberFormat="1" applyFont="1" applyBorder="1" applyAlignment="1">
      <alignment horizontal="right"/>
    </xf>
    <xf numFmtId="165" fontId="13" fillId="0" borderId="11" xfId="3" applyNumberFormat="1" applyFont="1" applyBorder="1" applyAlignment="1">
      <alignment horizontal="center"/>
    </xf>
    <xf numFmtId="38" fontId="13" fillId="0" borderId="11" xfId="3" applyNumberFormat="1" applyFont="1" applyBorder="1" applyAlignment="1">
      <alignment horizontal="right"/>
    </xf>
    <xf numFmtId="38" fontId="5" fillId="0" borderId="39" xfId="3" applyNumberFormat="1" applyFont="1" applyBorder="1" applyAlignment="1">
      <alignment horizontal="right"/>
    </xf>
    <xf numFmtId="0" fontId="11" fillId="4" borderId="48" xfId="3" applyFont="1" applyFill="1" applyBorder="1" applyAlignment="1">
      <alignment horizontal="center"/>
    </xf>
    <xf numFmtId="0" fontId="4" fillId="5" borderId="51" xfId="0" applyFont="1" applyFill="1" applyBorder="1" applyAlignment="1">
      <alignment horizontal="center"/>
    </xf>
    <xf numFmtId="0" fontId="4" fillId="5" borderId="49" xfId="0" applyFont="1" applyFill="1" applyBorder="1" applyAlignment="1">
      <alignment horizontal="center"/>
    </xf>
    <xf numFmtId="0" fontId="10" fillId="2" borderId="34" xfId="3" applyFont="1" applyFill="1" applyBorder="1" applyAlignment="1" applyProtection="1">
      <alignment horizontal="left"/>
      <protection locked="0"/>
    </xf>
    <xf numFmtId="0" fontId="10" fillId="2" borderId="0" xfId="3" applyFont="1" applyFill="1" applyAlignment="1" applyProtection="1">
      <alignment horizontal="left"/>
      <protection locked="0"/>
    </xf>
    <xf numFmtId="0" fontId="10" fillId="2" borderId="47" xfId="3" applyFont="1" applyFill="1" applyBorder="1" applyAlignment="1" applyProtection="1">
      <alignment horizontal="left"/>
      <protection locked="0"/>
    </xf>
    <xf numFmtId="0" fontId="10" fillId="2" borderId="4" xfId="3" applyFont="1" applyFill="1" applyBorder="1" applyAlignment="1" applyProtection="1">
      <alignment horizontal="left"/>
      <protection locked="0"/>
    </xf>
    <xf numFmtId="0" fontId="10" fillId="2" borderId="5" xfId="3" applyFont="1" applyFill="1" applyBorder="1" applyAlignment="1" applyProtection="1">
      <alignment horizontal="left"/>
      <protection locked="0"/>
    </xf>
    <xf numFmtId="0" fontId="10" fillId="2" borderId="6" xfId="3" applyFont="1" applyFill="1" applyBorder="1" applyAlignment="1" applyProtection="1">
      <alignment horizontal="left"/>
      <protection locked="0"/>
    </xf>
    <xf numFmtId="0" fontId="3" fillId="0" borderId="7" xfId="0" applyFont="1" applyBorder="1"/>
    <xf numFmtId="0" fontId="3" fillId="0" borderId="10" xfId="0" applyFont="1" applyBorder="1"/>
    <xf numFmtId="0" fontId="19" fillId="4" borderId="45" xfId="4" applyFont="1" applyFill="1" applyBorder="1" applyAlignment="1">
      <alignment horizontal="left" wrapText="1"/>
    </xf>
    <xf numFmtId="0" fontId="19" fillId="4" borderId="55" xfId="4" applyFont="1" applyFill="1" applyBorder="1" applyAlignment="1">
      <alignment horizontal="center" wrapText="1"/>
    </xf>
    <xf numFmtId="0" fontId="19" fillId="4" borderId="25" xfId="4" applyFont="1" applyFill="1" applyBorder="1" applyAlignment="1">
      <alignment horizontal="center" wrapText="1"/>
    </xf>
    <xf numFmtId="14" fontId="19" fillId="4" borderId="55" xfId="4" applyNumberFormat="1" applyFont="1" applyFill="1" applyBorder="1" applyAlignment="1">
      <alignment horizontal="right" wrapText="1"/>
    </xf>
    <xf numFmtId="14" fontId="19" fillId="4" borderId="25" xfId="4" applyNumberFormat="1" applyFont="1" applyFill="1" applyBorder="1" applyAlignment="1">
      <alignment horizontal="right" wrapText="1"/>
    </xf>
    <xf numFmtId="14" fontId="19" fillId="4" borderId="44" xfId="4" applyNumberFormat="1" applyFont="1" applyFill="1" applyBorder="1" applyAlignment="1">
      <alignment horizontal="right" wrapText="1"/>
    </xf>
    <xf numFmtId="0" fontId="13" fillId="0" borderId="21" xfId="4" applyFont="1" applyBorder="1" applyAlignment="1">
      <alignment horizontal="left"/>
    </xf>
    <xf numFmtId="3" fontId="13" fillId="0" borderId="31" xfId="4" applyNumberFormat="1" applyFont="1" applyBorder="1"/>
    <xf numFmtId="3" fontId="13" fillId="0" borderId="37" xfId="4" applyNumberFormat="1" applyFont="1" applyBorder="1"/>
    <xf numFmtId="0" fontId="19" fillId="4" borderId="46" xfId="4" applyFont="1" applyFill="1" applyBorder="1" applyAlignment="1">
      <alignment horizontal="center" wrapText="1"/>
    </xf>
    <xf numFmtId="0" fontId="19" fillId="4" borderId="56" xfId="4" applyFont="1" applyFill="1" applyBorder="1" applyAlignment="1">
      <alignment horizontal="right" wrapText="1"/>
    </xf>
    <xf numFmtId="0" fontId="19" fillId="4" borderId="46" xfId="4" applyFont="1" applyFill="1" applyBorder="1" applyAlignment="1">
      <alignment horizontal="right" wrapText="1"/>
    </xf>
    <xf numFmtId="0" fontId="19" fillId="4" borderId="24" xfId="4" applyFont="1" applyFill="1" applyBorder="1" applyAlignment="1">
      <alignment horizontal="right" wrapText="1"/>
    </xf>
    <xf numFmtId="3" fontId="13" fillId="0" borderId="22" xfId="4" applyNumberFormat="1" applyFont="1" applyBorder="1" applyAlignment="1">
      <alignment horizontal="right"/>
    </xf>
    <xf numFmtId="3" fontId="13" fillId="0" borderId="23" xfId="4" applyNumberFormat="1" applyFont="1" applyBorder="1" applyAlignment="1">
      <alignment horizontal="right"/>
    </xf>
    <xf numFmtId="0" fontId="5" fillId="0" borderId="10" xfId="4" applyFont="1" applyBorder="1" applyAlignment="1">
      <alignment horizontal="left"/>
    </xf>
    <xf numFmtId="3" fontId="5" fillId="0" borderId="29" xfId="4" applyNumberFormat="1" applyFont="1" applyBorder="1"/>
    <xf numFmtId="3" fontId="5" fillId="0" borderId="20" xfId="4" applyNumberFormat="1" applyFont="1" applyBorder="1"/>
    <xf numFmtId="3" fontId="5" fillId="0" borderId="10" xfId="4" applyNumberFormat="1" applyFont="1" applyBorder="1"/>
    <xf numFmtId="0" fontId="5" fillId="0" borderId="27" xfId="4" applyFont="1" applyBorder="1" applyAlignment="1">
      <alignment horizontal="left"/>
    </xf>
    <xf numFmtId="3" fontId="5" fillId="0" borderId="33" xfId="4" applyNumberFormat="1" applyFont="1" applyBorder="1"/>
    <xf numFmtId="3" fontId="5" fillId="0" borderId="52" xfId="4" applyNumberFormat="1" applyFont="1" applyBorder="1"/>
    <xf numFmtId="0" fontId="19" fillId="4" borderId="24" xfId="4" applyFont="1" applyFill="1" applyBorder="1" applyAlignment="1">
      <alignment horizontal="left" wrapText="1"/>
    </xf>
    <xf numFmtId="0" fontId="19" fillId="4" borderId="56" xfId="4" applyFont="1" applyFill="1" applyBorder="1" applyAlignment="1">
      <alignment horizontal="center" wrapText="1"/>
    </xf>
    <xf numFmtId="3" fontId="13" fillId="0" borderId="23" xfId="4" applyNumberFormat="1" applyFont="1" applyBorder="1"/>
    <xf numFmtId="0" fontId="13" fillId="0" borderId="10" xfId="4" applyFont="1" applyBorder="1" applyAlignment="1">
      <alignment horizontal="left"/>
    </xf>
    <xf numFmtId="3" fontId="13" fillId="0" borderId="29" xfId="4" applyNumberFormat="1" applyFont="1" applyBorder="1"/>
    <xf numFmtId="3" fontId="13" fillId="0" borderId="12" xfId="4" applyNumberFormat="1" applyFont="1" applyBorder="1"/>
    <xf numFmtId="3" fontId="13" fillId="0" borderId="11" xfId="4" applyNumberFormat="1" applyFont="1" applyBorder="1" applyAlignment="1">
      <alignment horizontal="right"/>
    </xf>
    <xf numFmtId="3" fontId="13" fillId="0" borderId="12" xfId="4" applyNumberFormat="1" applyFont="1" applyBorder="1" applyAlignment="1">
      <alignment horizontal="right"/>
    </xf>
    <xf numFmtId="3" fontId="5" fillId="0" borderId="32" xfId="4" applyNumberFormat="1" applyFont="1" applyBorder="1"/>
    <xf numFmtId="3" fontId="5" fillId="0" borderId="47" xfId="4" applyNumberFormat="1" applyFont="1" applyBorder="1"/>
    <xf numFmtId="0" fontId="5" fillId="0" borderId="24" xfId="4" applyFont="1" applyBorder="1" applyAlignment="1">
      <alignment horizontal="left"/>
    </xf>
    <xf numFmtId="3" fontId="5" fillId="0" borderId="56" xfId="4" applyNumberFormat="1" applyFont="1" applyBorder="1"/>
    <xf numFmtId="3" fontId="5" fillId="0" borderId="46" xfId="4" applyNumberFormat="1" applyFont="1" applyBorder="1"/>
    <xf numFmtId="3" fontId="5" fillId="0" borderId="55" xfId="4" applyNumberFormat="1" applyFont="1" applyBorder="1"/>
    <xf numFmtId="3" fontId="5" fillId="0" borderId="25" xfId="4" applyNumberFormat="1" applyFont="1" applyBorder="1"/>
    <xf numFmtId="0" fontId="21" fillId="8" borderId="21" xfId="0" applyFont="1" applyFill="1" applyBorder="1" applyAlignment="1">
      <alignment horizontal="center"/>
    </xf>
    <xf numFmtId="0" fontId="21" fillId="8" borderId="10" xfId="0" applyFont="1" applyFill="1" applyBorder="1" applyAlignment="1">
      <alignment horizontal="center"/>
    </xf>
    <xf numFmtId="0" fontId="21" fillId="8" borderId="11" xfId="0" applyFont="1" applyFill="1" applyBorder="1" applyAlignment="1">
      <alignment horizontal="center"/>
    </xf>
    <xf numFmtId="0" fontId="21" fillId="8" borderId="12" xfId="0" applyFont="1" applyFill="1" applyBorder="1" applyAlignment="1">
      <alignment horizontal="center"/>
    </xf>
    <xf numFmtId="9" fontId="22" fillId="0" borderId="10" xfId="0" applyNumberFormat="1" applyFont="1" applyBorder="1" applyAlignment="1">
      <alignment horizontal="center"/>
    </xf>
    <xf numFmtId="166" fontId="23" fillId="0" borderId="11" xfId="1" applyNumberFormat="1" applyFont="1" applyBorder="1" applyProtection="1"/>
    <xf numFmtId="166" fontId="23" fillId="0" borderId="12" xfId="1" applyNumberFormat="1" applyFont="1" applyBorder="1" applyProtection="1"/>
    <xf numFmtId="9" fontId="0" fillId="0" borderId="0" xfId="0" applyNumberFormat="1"/>
    <xf numFmtId="166" fontId="23" fillId="0" borderId="11" xfId="1" applyNumberFormat="1" applyFont="1" applyFill="1" applyBorder="1" applyProtection="1"/>
    <xf numFmtId="0" fontId="24" fillId="8" borderId="4" xfId="0" applyFont="1" applyFill="1" applyBorder="1" applyAlignment="1">
      <alignment horizontal="center"/>
    </xf>
    <xf numFmtId="166" fontId="23" fillId="2" borderId="11" xfId="1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4" fillId="2" borderId="34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4" fillId="2" borderId="47" xfId="0" applyFont="1" applyFill="1" applyBorder="1" applyProtection="1">
      <protection locked="0"/>
    </xf>
    <xf numFmtId="14" fontId="19" fillId="4" borderId="24" xfId="4" applyNumberFormat="1" applyFont="1" applyFill="1" applyBorder="1" applyAlignment="1">
      <alignment horizontal="right" wrapText="1"/>
    </xf>
    <xf numFmtId="3" fontId="13" fillId="2" borderId="10" xfId="4" applyNumberFormat="1" applyFont="1" applyFill="1" applyBorder="1" applyProtection="1">
      <protection locked="0"/>
    </xf>
    <xf numFmtId="3" fontId="13" fillId="2" borderId="27" xfId="4" applyNumberFormat="1" applyFont="1" applyFill="1" applyBorder="1" applyProtection="1">
      <protection locked="0"/>
    </xf>
    <xf numFmtId="3" fontId="13" fillId="0" borderId="21" xfId="4" applyNumberFormat="1" applyFont="1" applyBorder="1"/>
    <xf numFmtId="3" fontId="5" fillId="0" borderId="13" xfId="4" applyNumberFormat="1" applyFont="1" applyBorder="1"/>
    <xf numFmtId="3" fontId="5" fillId="0" borderId="57" xfId="4" applyNumberFormat="1" applyFont="1" applyBorder="1"/>
    <xf numFmtId="3" fontId="5" fillId="0" borderId="42" xfId="4" applyNumberFormat="1" applyFont="1" applyBorder="1"/>
    <xf numFmtId="166" fontId="12" fillId="9" borderId="11" xfId="1" applyNumberFormat="1" applyFont="1" applyFill="1" applyBorder="1" applyProtection="1">
      <protection locked="0"/>
    </xf>
    <xf numFmtId="3" fontId="13" fillId="0" borderId="11" xfId="3" applyNumberFormat="1" applyFont="1" applyBorder="1" applyAlignment="1">
      <alignment horizontal="center"/>
    </xf>
    <xf numFmtId="164" fontId="13" fillId="0" borderId="11" xfId="3" applyNumberFormat="1" applyFont="1" applyBorder="1" applyAlignment="1">
      <alignment horizontal="center"/>
    </xf>
    <xf numFmtId="5" fontId="12" fillId="0" borderId="11" xfId="1" applyNumberFormat="1" applyFont="1" applyBorder="1" applyAlignment="1">
      <alignment horizontal="center"/>
    </xf>
    <xf numFmtId="0" fontId="0" fillId="2" borderId="34" xfId="0" applyFill="1" applyBorder="1"/>
    <xf numFmtId="0" fontId="0" fillId="2" borderId="0" xfId="0" applyFill="1"/>
    <xf numFmtId="0" fontId="0" fillId="2" borderId="47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3" fontId="10" fillId="2" borderId="34" xfId="3" applyNumberFormat="1" applyFont="1" applyFill="1" applyBorder="1" applyAlignment="1" applyProtection="1">
      <alignment horizontal="left"/>
      <protection locked="0"/>
    </xf>
    <xf numFmtId="164" fontId="10" fillId="2" borderId="34" xfId="3" applyNumberFormat="1" applyFont="1" applyFill="1" applyBorder="1" applyAlignment="1" applyProtection="1">
      <alignment horizontal="left"/>
      <protection locked="0"/>
    </xf>
    <xf numFmtId="166" fontId="10" fillId="2" borderId="0" xfId="1" applyNumberFormat="1" applyFont="1" applyFill="1" applyBorder="1" applyAlignment="1" applyProtection="1">
      <alignment horizontal="left"/>
      <protection locked="0"/>
    </xf>
    <xf numFmtId="166" fontId="10" fillId="2" borderId="0" xfId="1" applyNumberFormat="1" applyFont="1" applyFill="1" applyBorder="1" applyAlignment="1" applyProtection="1">
      <protection locked="0"/>
    </xf>
    <xf numFmtId="0" fontId="10" fillId="2" borderId="0" xfId="3" applyFont="1" applyFill="1" applyProtection="1">
      <protection locked="0"/>
    </xf>
    <xf numFmtId="0" fontId="0" fillId="0" borderId="47" xfId="0" applyBorder="1"/>
    <xf numFmtId="0" fontId="21" fillId="0" borderId="13" xfId="0" applyFont="1" applyBorder="1"/>
    <xf numFmtId="0" fontId="11" fillId="2" borderId="34" xfId="1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11" fillId="2" borderId="34" xfId="3" applyFont="1" applyFill="1" applyBorder="1" applyAlignment="1" applyProtection="1">
      <alignment horizontal="left"/>
      <protection locked="0"/>
    </xf>
    <xf numFmtId="5" fontId="21" fillId="9" borderId="11" xfId="1" applyNumberFormat="1" applyFont="1" applyFill="1" applyBorder="1" applyAlignment="1">
      <alignment horizontal="center"/>
    </xf>
    <xf numFmtId="3" fontId="13" fillId="7" borderId="31" xfId="4" applyNumberFormat="1" applyFont="1" applyFill="1" applyBorder="1" applyProtection="1">
      <protection locked="0"/>
    </xf>
    <xf numFmtId="3" fontId="13" fillId="7" borderId="21" xfId="4" applyNumberFormat="1" applyFont="1" applyFill="1" applyBorder="1" applyProtection="1">
      <protection locked="0"/>
    </xf>
    <xf numFmtId="3" fontId="13" fillId="7" borderId="22" xfId="4" applyNumberFormat="1" applyFont="1" applyFill="1" applyBorder="1" applyAlignment="1" applyProtection="1">
      <alignment horizontal="right"/>
      <protection locked="0"/>
    </xf>
    <xf numFmtId="3" fontId="13" fillId="7" borderId="23" xfId="4" applyNumberFormat="1" applyFont="1" applyFill="1" applyBorder="1" applyAlignment="1" applyProtection="1">
      <alignment horizontal="right"/>
      <protection locked="0"/>
    </xf>
    <xf numFmtId="0" fontId="21" fillId="0" borderId="0" xfId="0" applyFont="1"/>
    <xf numFmtId="0" fontId="30" fillId="7" borderId="0" xfId="0" applyFont="1" applyFill="1" applyAlignment="1" applyProtection="1">
      <alignment horizontal="right"/>
      <protection locked="0"/>
    </xf>
    <xf numFmtId="164" fontId="0" fillId="2" borderId="38" xfId="0" applyNumberFormat="1" applyFill="1" applyBorder="1" applyAlignment="1" applyProtection="1">
      <alignment horizontal="right"/>
      <protection locked="0"/>
    </xf>
    <xf numFmtId="164" fontId="0" fillId="2" borderId="20" xfId="0" applyNumberFormat="1" applyFill="1" applyBorder="1" applyAlignment="1" applyProtection="1">
      <alignment horizontal="right"/>
      <protection locked="0"/>
    </xf>
    <xf numFmtId="164" fontId="0" fillId="0" borderId="38" xfId="0" applyNumberFormat="1" applyBorder="1" applyAlignment="1">
      <alignment horizontal="right"/>
    </xf>
    <xf numFmtId="164" fontId="0" fillId="0" borderId="20" xfId="0" applyNumberFormat="1" applyBorder="1" applyAlignment="1">
      <alignment horizontal="right"/>
    </xf>
    <xf numFmtId="9" fontId="0" fillId="2" borderId="38" xfId="2" applyFont="1" applyFill="1" applyBorder="1" applyAlignment="1" applyProtection="1">
      <alignment horizontal="right"/>
      <protection locked="0"/>
    </xf>
    <xf numFmtId="9" fontId="0" fillId="2" borderId="20" xfId="2" applyFont="1" applyFill="1" applyBorder="1" applyAlignment="1" applyProtection="1">
      <alignment horizontal="right"/>
      <protection locked="0"/>
    </xf>
    <xf numFmtId="0" fontId="5" fillId="4" borderId="24" xfId="3" applyFont="1" applyFill="1" applyBorder="1" applyAlignment="1">
      <alignment horizontal="center"/>
    </xf>
    <xf numFmtId="0" fontId="5" fillId="4" borderId="55" xfId="3" applyFont="1" applyFill="1" applyBorder="1" applyAlignment="1">
      <alignment horizontal="center"/>
    </xf>
    <xf numFmtId="0" fontId="5" fillId="4" borderId="25" xfId="3" applyFont="1" applyFill="1" applyBorder="1" applyAlignment="1">
      <alignment horizontal="center"/>
    </xf>
    <xf numFmtId="0" fontId="20" fillId="3" borderId="45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9" fontId="0" fillId="2" borderId="11" xfId="2" applyFont="1" applyFill="1" applyBorder="1" applyAlignment="1" applyProtection="1">
      <alignment horizontal="right"/>
      <protection locked="0"/>
    </xf>
    <xf numFmtId="9" fontId="0" fillId="2" borderId="12" xfId="2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0" borderId="11" xfId="0" applyBorder="1"/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2" fillId="3" borderId="45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46" xfId="0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58" xfId="0" applyBorder="1"/>
    <xf numFmtId="0" fontId="0" fillId="0" borderId="59" xfId="0" applyBorder="1"/>
    <xf numFmtId="0" fontId="0" fillId="2" borderId="40" xfId="0" applyFill="1" applyBorder="1" applyAlignment="1" applyProtection="1">
      <alignment horizontal="right"/>
      <protection locked="0"/>
    </xf>
    <xf numFmtId="0" fontId="0" fillId="2" borderId="42" xfId="0" applyFill="1" applyBorder="1" applyAlignment="1" applyProtection="1">
      <alignment horizontal="right"/>
      <protection locked="0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2" borderId="38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11" xfId="2" applyNumberFormat="1" applyFont="1" applyFill="1" applyBorder="1" applyAlignment="1" applyProtection="1">
      <alignment horizontal="right"/>
      <protection locked="0"/>
    </xf>
    <xf numFmtId="0" fontId="0" fillId="2" borderId="12" xfId="2" applyNumberFormat="1" applyFont="1" applyFill="1" applyBorder="1" applyAlignment="1" applyProtection="1">
      <alignment horizontal="right"/>
      <protection locked="0"/>
    </xf>
    <xf numFmtId="10" fontId="0" fillId="2" borderId="38" xfId="2" applyNumberFormat="1" applyFont="1" applyFill="1" applyBorder="1" applyAlignment="1" applyProtection="1">
      <alignment horizontal="right"/>
      <protection locked="0"/>
    </xf>
    <xf numFmtId="10" fontId="0" fillId="2" borderId="20" xfId="2" applyNumberFormat="1" applyFont="1" applyFill="1" applyBorder="1" applyAlignment="1" applyProtection="1">
      <alignment horizontal="right"/>
      <protection locked="0"/>
    </xf>
    <xf numFmtId="1" fontId="0" fillId="2" borderId="40" xfId="0" applyNumberFormat="1" applyFill="1" applyBorder="1" applyAlignment="1" applyProtection="1">
      <alignment horizontal="right"/>
      <protection locked="0"/>
    </xf>
    <xf numFmtId="1" fontId="0" fillId="2" borderId="42" xfId="0" applyNumberFormat="1" applyFill="1" applyBorder="1" applyAlignment="1" applyProtection="1">
      <alignment horizontal="right"/>
      <protection locked="0"/>
    </xf>
    <xf numFmtId="1" fontId="0" fillId="0" borderId="2" xfId="0" applyNumberFormat="1" applyBorder="1" applyAlignment="1" applyProtection="1">
      <alignment horizontal="right"/>
      <protection locked="0"/>
    </xf>
    <xf numFmtId="0" fontId="10" fillId="2" borderId="38" xfId="3" applyFont="1" applyFill="1" applyBorder="1" applyAlignment="1" applyProtection="1">
      <alignment horizontal="left"/>
      <protection locked="0"/>
    </xf>
    <xf numFmtId="0" fontId="10" fillId="2" borderId="19" xfId="3" applyFont="1" applyFill="1" applyBorder="1" applyAlignment="1" applyProtection="1">
      <alignment horizontal="left"/>
      <protection locked="0"/>
    </xf>
    <xf numFmtId="0" fontId="10" fillId="2" borderId="20" xfId="3" applyFont="1" applyFill="1" applyBorder="1" applyAlignment="1" applyProtection="1">
      <alignment horizontal="left"/>
      <protection locked="0"/>
    </xf>
    <xf numFmtId="0" fontId="10" fillId="2" borderId="40" xfId="3" applyFont="1" applyFill="1" applyBorder="1" applyAlignment="1" applyProtection="1">
      <alignment horizontal="left"/>
      <protection locked="0"/>
    </xf>
    <xf numFmtId="0" fontId="10" fillId="2" borderId="41" xfId="3" applyFont="1" applyFill="1" applyBorder="1" applyAlignment="1" applyProtection="1">
      <alignment horizontal="left"/>
      <protection locked="0"/>
    </xf>
    <xf numFmtId="0" fontId="10" fillId="2" borderId="42" xfId="3" applyFont="1" applyFill="1" applyBorder="1" applyAlignment="1" applyProtection="1">
      <alignment horizontal="left"/>
      <protection locked="0"/>
    </xf>
    <xf numFmtId="0" fontId="4" fillId="5" borderId="19" xfId="0" applyFont="1" applyFill="1" applyBorder="1"/>
    <xf numFmtId="0" fontId="4" fillId="5" borderId="20" xfId="0" applyFont="1" applyFill="1" applyBorder="1"/>
    <xf numFmtId="0" fontId="13" fillId="2" borderId="38" xfId="3" applyFont="1" applyFill="1" applyBorder="1" applyAlignment="1" applyProtection="1">
      <alignment horizontal="left"/>
      <protection locked="0"/>
    </xf>
    <xf numFmtId="0" fontId="13" fillId="2" borderId="19" xfId="3" applyFont="1" applyFill="1" applyBorder="1" applyAlignment="1" applyProtection="1">
      <alignment horizontal="left"/>
      <protection locked="0"/>
    </xf>
    <xf numFmtId="0" fontId="13" fillId="2" borderId="20" xfId="3" applyFont="1" applyFill="1" applyBorder="1" applyAlignment="1" applyProtection="1">
      <alignment horizontal="left"/>
      <protection locked="0"/>
    </xf>
    <xf numFmtId="0" fontId="19" fillId="2" borderId="38" xfId="3" applyFont="1" applyFill="1" applyBorder="1" applyAlignment="1" applyProtection="1">
      <alignment horizontal="left"/>
      <protection locked="0"/>
    </xf>
    <xf numFmtId="0" fontId="19" fillId="2" borderId="19" xfId="3" applyFont="1" applyFill="1" applyBorder="1" applyAlignment="1" applyProtection="1">
      <alignment horizontal="left"/>
      <protection locked="0"/>
    </xf>
    <xf numFmtId="0" fontId="19" fillId="2" borderId="20" xfId="3" applyFont="1" applyFill="1" applyBorder="1" applyAlignment="1" applyProtection="1">
      <alignment horizontal="left"/>
      <protection locked="0"/>
    </xf>
    <xf numFmtId="0" fontId="2" fillId="3" borderId="45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10" fillId="2" borderId="29" xfId="3" applyFont="1" applyFill="1" applyBorder="1" applyAlignment="1" applyProtection="1">
      <alignment horizontal="left"/>
      <protection locked="0"/>
    </xf>
    <xf numFmtId="0" fontId="13" fillId="2" borderId="38" xfId="3" applyFont="1" applyFill="1" applyBorder="1" applyProtection="1">
      <protection locked="0"/>
    </xf>
    <xf numFmtId="0" fontId="13" fillId="2" borderId="19" xfId="3" applyFont="1" applyFill="1" applyBorder="1" applyProtection="1">
      <protection locked="0"/>
    </xf>
    <xf numFmtId="0" fontId="13" fillId="2" borderId="29" xfId="3" applyFont="1" applyFill="1" applyBorder="1" applyProtection="1">
      <protection locked="0"/>
    </xf>
    <xf numFmtId="0" fontId="13" fillId="2" borderId="29" xfId="3" applyFont="1" applyFill="1" applyBorder="1" applyAlignment="1" applyProtection="1">
      <alignment horizontal="left"/>
      <protection locked="0"/>
    </xf>
    <xf numFmtId="0" fontId="17" fillId="3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27" fillId="0" borderId="10" xfId="3" applyFont="1" applyBorder="1" applyAlignment="1">
      <alignment horizontal="left"/>
    </xf>
    <xf numFmtId="0" fontId="27" fillId="0" borderId="11" xfId="3" applyFont="1" applyBorder="1" applyAlignment="1">
      <alignment horizontal="left"/>
    </xf>
    <xf numFmtId="0" fontId="27" fillId="0" borderId="18" xfId="3" applyFont="1" applyBorder="1" applyAlignment="1">
      <alignment horizontal="left"/>
    </xf>
    <xf numFmtId="0" fontId="27" fillId="0" borderId="29" xfId="3" applyFont="1" applyBorder="1" applyAlignment="1">
      <alignment horizontal="left"/>
    </xf>
    <xf numFmtId="0" fontId="23" fillId="0" borderId="18" xfId="0" applyFont="1" applyBorder="1" applyAlignment="1">
      <alignment horizontal="left"/>
    </xf>
    <xf numFmtId="0" fontId="23" fillId="0" borderId="29" xfId="0" applyFont="1" applyBorder="1" applyAlignment="1">
      <alignment horizontal="left"/>
    </xf>
    <xf numFmtId="0" fontId="22" fillId="0" borderId="18" xfId="0" applyFont="1" applyBorder="1" applyAlignment="1">
      <alignment horizontal="left"/>
    </xf>
    <xf numFmtId="0" fontId="22" fillId="0" borderId="29" xfId="0" applyFont="1" applyBorder="1" applyAlignment="1">
      <alignment horizontal="left"/>
    </xf>
    <xf numFmtId="0" fontId="5" fillId="4" borderId="22" xfId="3" applyFont="1" applyFill="1" applyBorder="1" applyAlignment="1">
      <alignment horizontal="center"/>
    </xf>
    <xf numFmtId="0" fontId="5" fillId="4" borderId="23" xfId="3" applyFont="1" applyFill="1" applyBorder="1" applyAlignment="1">
      <alignment horizontal="center"/>
    </xf>
    <xf numFmtId="0" fontId="21" fillId="8" borderId="35" xfId="0" applyFont="1" applyFill="1" applyBorder="1" applyAlignment="1">
      <alignment horizontal="center"/>
    </xf>
    <xf numFmtId="0" fontId="21" fillId="8" borderId="36" xfId="0" applyFont="1" applyFill="1" applyBorder="1" applyAlignment="1">
      <alignment horizontal="center"/>
    </xf>
    <xf numFmtId="0" fontId="21" fillId="8" borderId="37" xfId="0" applyFont="1" applyFill="1" applyBorder="1" applyAlignment="1">
      <alignment horizontal="center"/>
    </xf>
    <xf numFmtId="0" fontId="29" fillId="8" borderId="5" xfId="5" applyFill="1" applyBorder="1" applyAlignment="1" applyProtection="1">
      <alignment horizontal="center"/>
    </xf>
    <xf numFmtId="0" fontId="24" fillId="8" borderId="5" xfId="0" applyFont="1" applyFill="1" applyBorder="1" applyAlignment="1">
      <alignment horizontal="center"/>
    </xf>
    <xf numFmtId="0" fontId="24" fillId="8" borderId="6" xfId="0" applyFont="1" applyFill="1" applyBorder="1" applyAlignment="1">
      <alignment horizontal="center"/>
    </xf>
  </cellXfs>
  <cellStyles count="6">
    <cellStyle name="Comma" xfId="1" builtinId="3"/>
    <cellStyle name="Hyperlink" xfId="5" builtinId="8"/>
    <cellStyle name="Normal" xfId="0" builtinId="0"/>
    <cellStyle name="Normal 2" xfId="3" xr:uid="{8954621A-CADA-4E4A-B72C-1DFD459D8487}"/>
    <cellStyle name="Normal 2 2" xfId="4" xr:uid="{9A716679-C616-4148-A5A7-3FF5A4711493}"/>
    <cellStyle name="Percent" xfId="2" builtinId="5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huduser.gov/portal/datasets/il.html" TargetMode="Externa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F658B-F8D6-4F6C-89F8-9502B3CB6FF1}">
  <sheetPr>
    <pageSetUpPr fitToPage="1"/>
  </sheetPr>
  <dimension ref="B1:N42"/>
  <sheetViews>
    <sheetView showGridLines="0" tabSelected="1" zoomScaleNormal="100" workbookViewId="0">
      <selection activeCell="E13" sqref="E13"/>
    </sheetView>
  </sheetViews>
  <sheetFormatPr defaultRowHeight="14.4" x14ac:dyDescent="0.3"/>
  <cols>
    <col min="2" max="2" width="32" bestFit="1" customWidth="1"/>
    <col min="3" max="3" width="10.5546875" bestFit="1" customWidth="1"/>
    <col min="4" max="4" width="11" bestFit="1" customWidth="1"/>
    <col min="5" max="7" width="12.109375" customWidth="1"/>
    <col min="8" max="8" width="6.88671875" customWidth="1"/>
    <col min="9" max="9" width="11.109375" customWidth="1"/>
    <col min="10" max="10" width="2.88671875" customWidth="1"/>
    <col min="11" max="11" width="11" bestFit="1" customWidth="1"/>
    <col min="13" max="13" width="11" bestFit="1" customWidth="1"/>
    <col min="15" max="15" width="2.88671875" customWidth="1"/>
  </cols>
  <sheetData>
    <row r="1" spans="2:14" ht="15" thickBot="1" x14ac:dyDescent="0.35"/>
    <row r="2" spans="2:14" ht="20.25" customHeight="1" thickBot="1" x14ac:dyDescent="0.35">
      <c r="B2" s="165" t="str">
        <f>C7&amp; " Sources and Uses"</f>
        <v xml:space="preserve"> Sources and Uses</v>
      </c>
      <c r="C2" s="166"/>
      <c r="D2" s="166"/>
      <c r="E2" s="166"/>
      <c r="F2" s="166"/>
      <c r="G2" s="166"/>
      <c r="H2" s="166"/>
      <c r="I2" s="167"/>
      <c r="K2" s="162" t="s">
        <v>84</v>
      </c>
      <c r="L2" s="163"/>
      <c r="M2" s="163"/>
      <c r="N2" s="164"/>
    </row>
    <row r="3" spans="2:14" ht="15" thickBot="1" x14ac:dyDescent="0.35"/>
    <row r="4" spans="2:14" ht="15" thickBot="1" x14ac:dyDescent="0.35">
      <c r="B4" s="188" t="s">
        <v>101</v>
      </c>
      <c r="C4" s="189"/>
      <c r="D4" s="190"/>
      <c r="F4" s="172" t="s">
        <v>106</v>
      </c>
      <c r="G4" s="173"/>
      <c r="H4" s="173"/>
      <c r="I4" s="174"/>
      <c r="K4" s="147"/>
      <c r="L4" s="117"/>
      <c r="M4" s="117"/>
      <c r="N4" s="118"/>
    </row>
    <row r="5" spans="2:14" x14ac:dyDescent="0.3">
      <c r="B5" s="66" t="s">
        <v>0</v>
      </c>
      <c r="C5" s="175"/>
      <c r="D5" s="176"/>
      <c r="F5" s="170" t="s">
        <v>103</v>
      </c>
      <c r="G5" s="171"/>
      <c r="H5" s="156"/>
      <c r="I5" s="157"/>
      <c r="K5" s="146"/>
      <c r="L5" s="61"/>
      <c r="M5" s="61"/>
      <c r="N5" s="62"/>
    </row>
    <row r="6" spans="2:14" x14ac:dyDescent="0.3">
      <c r="B6" s="67" t="s">
        <v>88</v>
      </c>
      <c r="C6" s="177"/>
      <c r="D6" s="178"/>
      <c r="F6" s="170" t="s">
        <v>102</v>
      </c>
      <c r="G6" s="171"/>
      <c r="H6" s="156"/>
      <c r="I6" s="157"/>
      <c r="K6" s="146"/>
      <c r="L6" s="142"/>
      <c r="M6" s="141"/>
      <c r="N6" s="62"/>
    </row>
    <row r="7" spans="2:14" x14ac:dyDescent="0.3">
      <c r="B7" s="67" t="s">
        <v>1</v>
      </c>
      <c r="C7" s="177"/>
      <c r="D7" s="178"/>
      <c r="F7" s="170" t="s">
        <v>72</v>
      </c>
      <c r="G7" s="171"/>
      <c r="H7" s="156"/>
      <c r="I7" s="157"/>
      <c r="K7" s="148"/>
      <c r="L7" s="143"/>
      <c r="M7" s="141"/>
      <c r="N7" s="62"/>
    </row>
    <row r="8" spans="2:14" x14ac:dyDescent="0.3">
      <c r="B8" s="67" t="s">
        <v>89</v>
      </c>
      <c r="C8" s="193"/>
      <c r="D8" s="194"/>
      <c r="F8" s="170" t="s">
        <v>76</v>
      </c>
      <c r="G8" s="171"/>
      <c r="H8" s="158" t="e">
        <f>H7/C10</f>
        <v>#DIV/0!</v>
      </c>
      <c r="I8" s="159"/>
      <c r="K8" s="60"/>
      <c r="L8" s="61"/>
      <c r="M8" s="61"/>
      <c r="N8" s="62"/>
    </row>
    <row r="9" spans="2:14" x14ac:dyDescent="0.3">
      <c r="B9" s="67" t="s">
        <v>86</v>
      </c>
      <c r="C9" s="168"/>
      <c r="D9" s="169"/>
      <c r="F9" s="170" t="s">
        <v>73</v>
      </c>
      <c r="G9" s="171"/>
      <c r="H9" s="160"/>
      <c r="I9" s="161"/>
      <c r="K9" s="119"/>
      <c r="L9" s="120"/>
      <c r="M9" s="120"/>
      <c r="N9" s="121"/>
    </row>
    <row r="10" spans="2:14" x14ac:dyDescent="0.3">
      <c r="B10" s="67" t="s">
        <v>2</v>
      </c>
      <c r="C10" s="191"/>
      <c r="D10" s="192"/>
      <c r="F10" s="170" t="s">
        <v>97</v>
      </c>
      <c r="G10" s="171"/>
      <c r="H10" s="158">
        <f>ROUND((H9*H7),-3)</f>
        <v>0</v>
      </c>
      <c r="I10" s="159"/>
      <c r="K10" s="60"/>
      <c r="L10" s="61"/>
      <c r="M10" s="61"/>
      <c r="N10" s="62"/>
    </row>
    <row r="11" spans="2:14" x14ac:dyDescent="0.3">
      <c r="B11" s="67" t="s">
        <v>87</v>
      </c>
      <c r="C11" s="191"/>
      <c r="D11" s="192"/>
      <c r="F11" s="170" t="s">
        <v>83</v>
      </c>
      <c r="G11" s="171"/>
      <c r="H11" s="158">
        <f>ROUND(F39-F28-SUM(F18:F20),-3)</f>
        <v>0</v>
      </c>
      <c r="I11" s="159"/>
      <c r="K11" s="60"/>
      <c r="L11" s="61"/>
      <c r="M11" s="61"/>
      <c r="N11" s="62"/>
    </row>
    <row r="12" spans="2:14" ht="15" thickBot="1" x14ac:dyDescent="0.35">
      <c r="B12" s="145" t="s">
        <v>105</v>
      </c>
      <c r="C12" s="186"/>
      <c r="D12" s="187"/>
      <c r="F12" s="170" t="s">
        <v>74</v>
      </c>
      <c r="G12" s="171"/>
      <c r="H12" s="195"/>
      <c r="I12" s="196"/>
      <c r="K12" s="60"/>
      <c r="L12" s="61"/>
      <c r="M12" s="61"/>
      <c r="N12" s="62"/>
    </row>
    <row r="13" spans="2:14" ht="15" thickBot="1" x14ac:dyDescent="0.35">
      <c r="B13" s="154"/>
      <c r="C13" s="155"/>
      <c r="D13" s="155"/>
      <c r="F13" s="182" t="s">
        <v>78</v>
      </c>
      <c r="G13" s="183"/>
      <c r="H13" s="197"/>
      <c r="I13" s="198"/>
      <c r="K13" s="60"/>
      <c r="L13" s="61"/>
      <c r="M13" s="61"/>
      <c r="N13" s="62"/>
    </row>
    <row r="14" spans="2:14" ht="15" thickBot="1" x14ac:dyDescent="0.35">
      <c r="B14" s="154"/>
      <c r="C14" s="155"/>
      <c r="D14" s="155"/>
      <c r="F14" s="184"/>
      <c r="G14" s="185"/>
      <c r="H14" s="199"/>
      <c r="I14" s="199"/>
      <c r="J14" s="144"/>
      <c r="K14" s="60"/>
      <c r="L14" s="61"/>
      <c r="M14" s="61"/>
      <c r="N14" s="62"/>
    </row>
    <row r="15" spans="2:14" ht="15.75" customHeight="1" thickBot="1" x14ac:dyDescent="0.35">
      <c r="B15" s="172" t="str">
        <f>UPPER(C7 )&amp; " SOURCES AND USES"</f>
        <v xml:space="preserve"> SOURCES AND USES</v>
      </c>
      <c r="C15" s="173"/>
      <c r="D15" s="173"/>
      <c r="E15" s="179" t="s">
        <v>77</v>
      </c>
      <c r="F15" s="180"/>
      <c r="G15" s="181"/>
      <c r="K15" s="60"/>
      <c r="L15" s="61"/>
      <c r="M15" s="61"/>
      <c r="N15" s="62"/>
    </row>
    <row r="16" spans="2:14" ht="30" customHeight="1" thickBot="1" x14ac:dyDescent="0.35">
      <c r="B16" s="68" t="s">
        <v>99</v>
      </c>
      <c r="C16" s="69" t="s">
        <v>63</v>
      </c>
      <c r="D16" s="70" t="s">
        <v>3</v>
      </c>
      <c r="E16" s="122" t="s">
        <v>16</v>
      </c>
      <c r="F16" s="71" t="s">
        <v>62</v>
      </c>
      <c r="G16" s="72" t="s">
        <v>65</v>
      </c>
      <c r="H16" s="73" t="s">
        <v>61</v>
      </c>
      <c r="K16" s="60"/>
      <c r="L16" s="61"/>
      <c r="M16" s="61"/>
      <c r="N16" s="62"/>
    </row>
    <row r="17" spans="2:14" x14ac:dyDescent="0.3">
      <c r="B17" s="74" t="s">
        <v>104</v>
      </c>
      <c r="C17" s="75">
        <f>H10</f>
        <v>0</v>
      </c>
      <c r="D17" s="76">
        <f>IFERROR(C17/$C$10,0)</f>
        <v>0</v>
      </c>
      <c r="E17" s="151"/>
      <c r="F17" s="152">
        <f>C17</f>
        <v>0</v>
      </c>
      <c r="G17" s="153">
        <f>-F17</f>
        <v>0</v>
      </c>
      <c r="H17" s="42" t="str">
        <f>IF(SUM(E17:G17)=0,"OK","ERROR")</f>
        <v>OK</v>
      </c>
      <c r="K17" s="119"/>
      <c r="L17" s="120"/>
      <c r="M17" s="120"/>
      <c r="N17" s="121"/>
    </row>
    <row r="18" spans="2:14" x14ac:dyDescent="0.3">
      <c r="B18" s="43"/>
      <c r="C18" s="34"/>
      <c r="D18" s="76">
        <f>IFERROR(C18/$C$10,0)</f>
        <v>0</v>
      </c>
      <c r="E18" s="123"/>
      <c r="F18" s="28"/>
      <c r="G18" s="35"/>
      <c r="H18" s="36" t="str">
        <f>IF(SUM(E18:G18)=0,"OK","ERROR")</f>
        <v>OK</v>
      </c>
      <c r="K18" s="60"/>
      <c r="L18" s="61"/>
      <c r="M18" s="61"/>
      <c r="N18" s="62"/>
    </row>
    <row r="19" spans="2:14" x14ac:dyDescent="0.3">
      <c r="B19" s="43"/>
      <c r="C19" s="34"/>
      <c r="D19" s="76">
        <f>IFERROR(C19/$C$10,0)</f>
        <v>0</v>
      </c>
      <c r="E19" s="123"/>
      <c r="F19" s="28"/>
      <c r="G19" s="35"/>
      <c r="H19" s="36" t="str">
        <f t="shared" ref="H19:H20" si="0">IF(SUM(E19:G19)=0,"OK","ERROR")</f>
        <v>OK</v>
      </c>
      <c r="K19" s="119"/>
      <c r="L19" s="120"/>
      <c r="M19" s="120"/>
      <c r="N19" s="121"/>
    </row>
    <row r="20" spans="2:14" ht="15" thickBot="1" x14ac:dyDescent="0.35">
      <c r="B20" s="44"/>
      <c r="C20" s="38"/>
      <c r="D20" s="76">
        <f>IFERROR(C20/$C$10,0)</f>
        <v>0</v>
      </c>
      <c r="E20" s="124"/>
      <c r="F20" s="39"/>
      <c r="G20" s="40"/>
      <c r="H20" s="41" t="str">
        <f t="shared" si="0"/>
        <v>OK</v>
      </c>
      <c r="K20" s="60"/>
      <c r="L20" s="61"/>
      <c r="M20" s="61"/>
      <c r="N20" s="62"/>
    </row>
    <row r="21" spans="2:14" ht="27.75" customHeight="1" thickBot="1" x14ac:dyDescent="0.35">
      <c r="B21" s="68" t="s">
        <v>100</v>
      </c>
      <c r="C21" s="69" t="str">
        <f>C16</f>
        <v>Amount</v>
      </c>
      <c r="D21" s="77" t="s">
        <v>3</v>
      </c>
      <c r="E21" s="80" t="s">
        <v>16</v>
      </c>
      <c r="F21" s="78" t="s">
        <v>62</v>
      </c>
      <c r="G21" s="79" t="s">
        <v>65</v>
      </c>
      <c r="H21" s="73" t="s">
        <v>61</v>
      </c>
      <c r="K21" s="60"/>
      <c r="L21" s="61"/>
      <c r="M21" s="61"/>
      <c r="N21" s="62"/>
    </row>
    <row r="22" spans="2:14" x14ac:dyDescent="0.3">
      <c r="B22" s="74" t="s">
        <v>4</v>
      </c>
      <c r="C22" s="150">
        <f>H7</f>
        <v>0</v>
      </c>
      <c r="D22" s="76">
        <f t="shared" ref="D22:D29" si="1">IFERROR(C22/$C$10,0)</f>
        <v>0</v>
      </c>
      <c r="E22" s="125"/>
      <c r="F22" s="81"/>
      <c r="G22" s="82">
        <f>C22</f>
        <v>0</v>
      </c>
      <c r="H22" s="42" t="str">
        <f>IF(C22-SUM(E22:G22)=0,"OK","ERROR")</f>
        <v>OK</v>
      </c>
      <c r="K22" s="60"/>
      <c r="L22" s="61"/>
      <c r="M22" s="61"/>
      <c r="N22" s="62"/>
    </row>
    <row r="23" spans="2:14" x14ac:dyDescent="0.3">
      <c r="B23" s="43" t="s">
        <v>107</v>
      </c>
      <c r="C23" s="34"/>
      <c r="D23" s="76">
        <f t="shared" si="1"/>
        <v>0</v>
      </c>
      <c r="E23" s="123"/>
      <c r="F23" s="28"/>
      <c r="G23" s="35"/>
      <c r="H23" s="36" t="str">
        <f>IF(C23-SUM(E23:G23)=0,"OK","ERROR")</f>
        <v>OK</v>
      </c>
      <c r="K23" s="139"/>
      <c r="L23" s="61"/>
      <c r="M23" s="61"/>
      <c r="N23" s="62"/>
    </row>
    <row r="24" spans="2:14" x14ac:dyDescent="0.3">
      <c r="B24" s="43" t="s">
        <v>108</v>
      </c>
      <c r="C24" s="34"/>
      <c r="D24" s="76">
        <f t="shared" si="1"/>
        <v>0</v>
      </c>
      <c r="E24" s="123"/>
      <c r="F24" s="28"/>
      <c r="G24" s="35"/>
      <c r="H24" s="36" t="str">
        <f>IF(C24-SUM(E24:G24)=0,"OK","ERROR")</f>
        <v>OK</v>
      </c>
      <c r="K24" s="140"/>
      <c r="L24" s="61"/>
      <c r="M24" s="61"/>
      <c r="N24" s="62"/>
    </row>
    <row r="25" spans="2:14" x14ac:dyDescent="0.3">
      <c r="B25" s="43"/>
      <c r="C25" s="34"/>
      <c r="D25" s="76">
        <f t="shared" si="1"/>
        <v>0</v>
      </c>
      <c r="E25" s="123"/>
      <c r="F25" s="28"/>
      <c r="G25" s="35"/>
      <c r="H25" s="36" t="str">
        <f>IF(C25-SUM(E25:G25)=0,"OK","ERROR")</f>
        <v>OK</v>
      </c>
      <c r="K25" s="60"/>
      <c r="L25" s="61"/>
      <c r="M25" s="61"/>
      <c r="N25" s="62"/>
    </row>
    <row r="26" spans="2:14" ht="15" thickBot="1" x14ac:dyDescent="0.35">
      <c r="B26" s="43"/>
      <c r="C26" s="34"/>
      <c r="D26" s="76">
        <f t="shared" si="1"/>
        <v>0</v>
      </c>
      <c r="E26" s="123"/>
      <c r="F26" s="28"/>
      <c r="G26" s="35"/>
      <c r="H26" s="37" t="str">
        <f>IF(C26-SUM(E26:G26)=0,"OK","ERROR")</f>
        <v>OK</v>
      </c>
      <c r="K26" s="60"/>
      <c r="L26" s="61"/>
      <c r="M26" s="61"/>
      <c r="N26" s="62"/>
    </row>
    <row r="27" spans="2:14" x14ac:dyDescent="0.3">
      <c r="B27" s="83" t="s">
        <v>15</v>
      </c>
      <c r="C27" s="84">
        <f>SUM(C17:C20)</f>
        <v>0</v>
      </c>
      <c r="D27" s="85">
        <f t="shared" si="1"/>
        <v>0</v>
      </c>
      <c r="E27" s="86">
        <f t="shared" ref="E27:G27" si="2">SUM(E17:E20)</f>
        <v>0</v>
      </c>
      <c r="F27" s="84">
        <f t="shared" si="2"/>
        <v>0</v>
      </c>
      <c r="G27" s="85">
        <f t="shared" si="2"/>
        <v>0</v>
      </c>
      <c r="K27" s="60"/>
      <c r="L27" s="61"/>
      <c r="M27" s="61"/>
      <c r="N27" s="62"/>
    </row>
    <row r="28" spans="2:14" x14ac:dyDescent="0.3">
      <c r="B28" s="83" t="s">
        <v>71</v>
      </c>
      <c r="C28" s="84">
        <f>SUM(C22:C26)</f>
        <v>0</v>
      </c>
      <c r="D28" s="85">
        <f t="shared" si="1"/>
        <v>0</v>
      </c>
      <c r="E28" s="86">
        <f t="shared" ref="E28:G28" si="3">SUM(E22:E26)</f>
        <v>0</v>
      </c>
      <c r="F28" s="84">
        <f t="shared" si="3"/>
        <v>0</v>
      </c>
      <c r="G28" s="85">
        <f t="shared" si="3"/>
        <v>0</v>
      </c>
      <c r="K28" s="139"/>
      <c r="L28" s="61"/>
      <c r="M28" s="61"/>
      <c r="N28" s="62"/>
    </row>
    <row r="29" spans="2:14" ht="15" thickBot="1" x14ac:dyDescent="0.35">
      <c r="B29" s="87" t="s">
        <v>85</v>
      </c>
      <c r="C29" s="88">
        <f>SUM(E29:G29)</f>
        <v>0</v>
      </c>
      <c r="D29" s="89">
        <f t="shared" si="1"/>
        <v>0</v>
      </c>
      <c r="E29" s="126">
        <f t="shared" ref="E29:G29" si="4">SUM(E27:E28)</f>
        <v>0</v>
      </c>
      <c r="F29" s="127">
        <f t="shared" si="4"/>
        <v>0</v>
      </c>
      <c r="G29" s="128">
        <f t="shared" si="4"/>
        <v>0</v>
      </c>
      <c r="K29" s="60"/>
      <c r="L29" s="61"/>
      <c r="M29" s="61"/>
      <c r="N29" s="62"/>
    </row>
    <row r="30" spans="2:14" ht="29.25" customHeight="1" thickBot="1" x14ac:dyDescent="0.35">
      <c r="B30" s="90" t="s">
        <v>75</v>
      </c>
      <c r="C30" s="91" t="str">
        <f>C16</f>
        <v>Amount</v>
      </c>
      <c r="D30" s="77" t="s">
        <v>3</v>
      </c>
      <c r="E30" s="78" t="s">
        <v>16</v>
      </c>
      <c r="F30" s="78" t="s">
        <v>62</v>
      </c>
      <c r="G30" s="79" t="s">
        <v>65</v>
      </c>
      <c r="H30" s="73" t="s">
        <v>61</v>
      </c>
      <c r="K30" s="60"/>
      <c r="L30" s="61"/>
      <c r="M30" s="61"/>
      <c r="N30" s="62"/>
    </row>
    <row r="31" spans="2:14" x14ac:dyDescent="0.3">
      <c r="B31" s="74" t="s">
        <v>5</v>
      </c>
      <c r="C31" s="75">
        <f>'Development Budget'!H7</f>
        <v>0</v>
      </c>
      <c r="D31" s="76">
        <f t="shared" ref="D31:D40" si="5">IFERROR(C31/$C$10,0)</f>
        <v>0</v>
      </c>
      <c r="E31" s="75">
        <f>'Development Budget'!J7</f>
        <v>0</v>
      </c>
      <c r="F31" s="46">
        <f>'Development Budget'!K7</f>
        <v>0</v>
      </c>
      <c r="G31" s="92">
        <f>'Development Budget'!L7</f>
        <v>0</v>
      </c>
      <c r="H31" s="42" t="str">
        <f t="shared" ref="H31:H39" si="6">IF(C31-SUM(E31:G31)=0,"OK","ERROR")</f>
        <v>OK</v>
      </c>
      <c r="K31" s="60"/>
      <c r="L31" s="61"/>
      <c r="M31" s="61"/>
      <c r="N31" s="62"/>
    </row>
    <row r="32" spans="2:14" x14ac:dyDescent="0.3">
      <c r="B32" s="93" t="s">
        <v>66</v>
      </c>
      <c r="C32" s="94">
        <f>'Development Budget'!H16</f>
        <v>0</v>
      </c>
      <c r="D32" s="76">
        <f t="shared" si="5"/>
        <v>0</v>
      </c>
      <c r="E32" s="94">
        <f>'Development Budget'!J16</f>
        <v>0</v>
      </c>
      <c r="F32" s="47">
        <f>'Development Budget'!K16</f>
        <v>0</v>
      </c>
      <c r="G32" s="95">
        <f>'Development Budget'!L16</f>
        <v>0</v>
      </c>
      <c r="H32" s="36" t="str">
        <f t="shared" si="6"/>
        <v>OK</v>
      </c>
      <c r="K32" s="60"/>
      <c r="L32" s="61"/>
      <c r="M32" s="61"/>
      <c r="N32" s="62"/>
    </row>
    <row r="33" spans="2:14" x14ac:dyDescent="0.3">
      <c r="B33" s="93" t="s">
        <v>67</v>
      </c>
      <c r="C33" s="94">
        <f>'Development Budget'!H18</f>
        <v>0</v>
      </c>
      <c r="D33" s="76">
        <f t="shared" si="5"/>
        <v>0</v>
      </c>
      <c r="E33" s="94">
        <f>'Development Budget'!J18</f>
        <v>0</v>
      </c>
      <c r="F33" s="47">
        <f>'Development Budget'!K18</f>
        <v>0</v>
      </c>
      <c r="G33" s="95">
        <f>'Development Budget'!L18</f>
        <v>0</v>
      </c>
      <c r="H33" s="36" t="str">
        <f t="shared" si="6"/>
        <v>OK</v>
      </c>
      <c r="K33" s="60"/>
      <c r="L33" s="61"/>
      <c r="M33" s="61"/>
      <c r="N33" s="62"/>
    </row>
    <row r="34" spans="2:14" x14ac:dyDescent="0.3">
      <c r="B34" s="93" t="s">
        <v>68</v>
      </c>
      <c r="C34" s="94">
        <f>'Development Budget'!H36</f>
        <v>0</v>
      </c>
      <c r="D34" s="76">
        <f t="shared" si="5"/>
        <v>0</v>
      </c>
      <c r="E34" s="94">
        <f>'Development Budget'!J36</f>
        <v>0</v>
      </c>
      <c r="F34" s="47">
        <f>'Development Budget'!K36</f>
        <v>0</v>
      </c>
      <c r="G34" s="95">
        <f>'Development Budget'!L36</f>
        <v>0</v>
      </c>
      <c r="H34" s="36" t="str">
        <f t="shared" si="6"/>
        <v>OK</v>
      </c>
      <c r="K34" s="60"/>
      <c r="L34" s="61"/>
      <c r="M34" s="61"/>
      <c r="N34" s="62"/>
    </row>
    <row r="35" spans="2:14" x14ac:dyDescent="0.3">
      <c r="B35" s="93" t="s">
        <v>6</v>
      </c>
      <c r="C35" s="94">
        <f>'Development Budget'!H41</f>
        <v>0</v>
      </c>
      <c r="D35" s="76">
        <f t="shared" si="5"/>
        <v>0</v>
      </c>
      <c r="E35" s="94">
        <f>'Development Budget'!J41</f>
        <v>0</v>
      </c>
      <c r="F35" s="47">
        <f>'Development Budget'!K41</f>
        <v>0</v>
      </c>
      <c r="G35" s="95">
        <f>'Development Budget'!L41</f>
        <v>0</v>
      </c>
      <c r="H35" s="36" t="str">
        <f t="shared" si="6"/>
        <v>OK</v>
      </c>
      <c r="K35" s="60"/>
      <c r="L35" s="61"/>
      <c r="M35" s="61"/>
      <c r="N35" s="62"/>
    </row>
    <row r="36" spans="2:14" x14ac:dyDescent="0.3">
      <c r="B36" s="93" t="s">
        <v>10</v>
      </c>
      <c r="C36" s="94">
        <f>'Development Budget'!H44</f>
        <v>0</v>
      </c>
      <c r="D36" s="76">
        <f t="shared" si="5"/>
        <v>0</v>
      </c>
      <c r="E36" s="94">
        <f>'Development Budget'!J44</f>
        <v>0</v>
      </c>
      <c r="F36" s="47">
        <f>'Development Budget'!K44</f>
        <v>0</v>
      </c>
      <c r="G36" s="95">
        <f>'Development Budget'!L44</f>
        <v>0</v>
      </c>
      <c r="H36" s="36" t="str">
        <f t="shared" si="6"/>
        <v>OK</v>
      </c>
      <c r="K36" s="60"/>
      <c r="L36" s="61"/>
      <c r="M36" s="61"/>
      <c r="N36" s="62"/>
    </row>
    <row r="37" spans="2:14" x14ac:dyDescent="0.3">
      <c r="B37" s="93" t="s">
        <v>69</v>
      </c>
      <c r="C37" s="94">
        <f>'Development Budget'!H48-'Development Budget'!H44</f>
        <v>0</v>
      </c>
      <c r="D37" s="76">
        <f t="shared" si="5"/>
        <v>0</v>
      </c>
      <c r="E37" s="94">
        <f>'Development Budget'!J48-'Development Budget'!J44</f>
        <v>0</v>
      </c>
      <c r="F37" s="47">
        <f>'Development Budget'!K48-'Development Budget'!K44</f>
        <v>0</v>
      </c>
      <c r="G37" s="95">
        <f>'Development Budget'!L48-'Development Budget'!L44</f>
        <v>0</v>
      </c>
      <c r="H37" s="36" t="str">
        <f t="shared" si="6"/>
        <v>OK</v>
      </c>
      <c r="K37" s="60"/>
      <c r="L37" s="61"/>
      <c r="M37" s="61"/>
      <c r="N37" s="62"/>
    </row>
    <row r="38" spans="2:14" x14ac:dyDescent="0.3">
      <c r="B38" s="93" t="s">
        <v>70</v>
      </c>
      <c r="C38" s="94">
        <f>'Development Budget'!H56</f>
        <v>0</v>
      </c>
      <c r="D38" s="76">
        <f t="shared" si="5"/>
        <v>0</v>
      </c>
      <c r="E38" s="94">
        <f>'Development Budget'!J56</f>
        <v>0</v>
      </c>
      <c r="F38" s="96">
        <f>'Development Budget'!K56</f>
        <v>0</v>
      </c>
      <c r="G38" s="97">
        <f>'Development Budget'!L56</f>
        <v>0</v>
      </c>
      <c r="H38" s="36" t="str">
        <f t="shared" si="6"/>
        <v>OK</v>
      </c>
      <c r="K38" s="119"/>
      <c r="L38" s="120"/>
      <c r="M38" s="120"/>
      <c r="N38" s="121"/>
    </row>
    <row r="39" spans="2:14" ht="15" thickBot="1" x14ac:dyDescent="0.35">
      <c r="B39" s="87" t="s">
        <v>40</v>
      </c>
      <c r="C39" s="98">
        <f>SUM(C31:C38)</f>
        <v>0</v>
      </c>
      <c r="D39" s="99">
        <f t="shared" si="5"/>
        <v>0</v>
      </c>
      <c r="E39" s="98">
        <f t="shared" ref="E39:G39" si="7">SUM(E31:E38)</f>
        <v>0</v>
      </c>
      <c r="F39" s="98">
        <f t="shared" si="7"/>
        <v>0</v>
      </c>
      <c r="G39" s="99">
        <f t="shared" si="7"/>
        <v>0</v>
      </c>
      <c r="H39" s="37" t="str">
        <f t="shared" si="6"/>
        <v>OK</v>
      </c>
      <c r="K39" s="60"/>
      <c r="L39" s="61"/>
      <c r="M39" s="61"/>
      <c r="N39" s="62"/>
    </row>
    <row r="40" spans="2:14" ht="15" thickBot="1" x14ac:dyDescent="0.35">
      <c r="B40" s="100" t="s">
        <v>64</v>
      </c>
      <c r="C40" s="101">
        <f>C28-C39</f>
        <v>0</v>
      </c>
      <c r="D40" s="102">
        <f t="shared" si="5"/>
        <v>0</v>
      </c>
      <c r="E40" s="101">
        <f>E29-E39</f>
        <v>0</v>
      </c>
      <c r="F40" s="103">
        <f>F29-F39</f>
        <v>0</v>
      </c>
      <c r="G40" s="104">
        <f>G29-G39</f>
        <v>0</v>
      </c>
      <c r="K40" s="60"/>
      <c r="L40" s="61"/>
      <c r="M40" s="61"/>
      <c r="N40" s="62"/>
    </row>
    <row r="41" spans="2:14" x14ac:dyDescent="0.3">
      <c r="K41" s="60"/>
      <c r="L41" s="61"/>
      <c r="M41" s="61"/>
      <c r="N41" s="62"/>
    </row>
    <row r="42" spans="2:14" ht="15" thickBot="1" x14ac:dyDescent="0.35">
      <c r="K42" s="63"/>
      <c r="L42" s="64"/>
      <c r="M42" s="64"/>
      <c r="N42" s="65"/>
    </row>
  </sheetData>
  <sheetProtection sheet="1" objects="1" scenarios="1"/>
  <mergeCells count="34">
    <mergeCell ref="H10:I10"/>
    <mergeCell ref="H11:I11"/>
    <mergeCell ref="H12:I12"/>
    <mergeCell ref="H13:I13"/>
    <mergeCell ref="H14:I14"/>
    <mergeCell ref="B4:D4"/>
    <mergeCell ref="C10:D10"/>
    <mergeCell ref="C11:D11"/>
    <mergeCell ref="F11:G11"/>
    <mergeCell ref="F10:G10"/>
    <mergeCell ref="C7:D7"/>
    <mergeCell ref="C8:D8"/>
    <mergeCell ref="B15:D15"/>
    <mergeCell ref="E15:G15"/>
    <mergeCell ref="F12:G12"/>
    <mergeCell ref="F13:G13"/>
    <mergeCell ref="F14:G14"/>
    <mergeCell ref="C12:D12"/>
    <mergeCell ref="H7:I7"/>
    <mergeCell ref="H8:I8"/>
    <mergeCell ref="H9:I9"/>
    <mergeCell ref="H5:I5"/>
    <mergeCell ref="K2:N2"/>
    <mergeCell ref="B2:I2"/>
    <mergeCell ref="C9:D9"/>
    <mergeCell ref="F5:G5"/>
    <mergeCell ref="F6:G6"/>
    <mergeCell ref="F7:G7"/>
    <mergeCell ref="F8:G8"/>
    <mergeCell ref="F9:G9"/>
    <mergeCell ref="F4:I4"/>
    <mergeCell ref="H6:I6"/>
    <mergeCell ref="C5:D5"/>
    <mergeCell ref="C6:D6"/>
  </mergeCells>
  <phoneticPr fontId="25" type="noConversion"/>
  <conditionalFormatting sqref="E40:G40">
    <cfRule type="cellIs" dxfId="9" priority="2" operator="lessThan">
      <formula>0</formula>
    </cfRule>
  </conditionalFormatting>
  <conditionalFormatting sqref="H17:H20">
    <cfRule type="cellIs" dxfId="8" priority="7" operator="equal">
      <formula>"ERROR"</formula>
    </cfRule>
    <cfRule type="cellIs" dxfId="7" priority="8" operator="equal">
      <formula>"OK"</formula>
    </cfRule>
  </conditionalFormatting>
  <conditionalFormatting sqref="H22:H26">
    <cfRule type="cellIs" dxfId="6" priority="5" operator="equal">
      <formula>"ERROR"</formula>
    </cfRule>
    <cfRule type="cellIs" dxfId="5" priority="6" operator="equal">
      <formula>"OK"</formula>
    </cfRule>
  </conditionalFormatting>
  <conditionalFormatting sqref="H31:H39">
    <cfRule type="cellIs" dxfId="4" priority="3" operator="equal">
      <formula>"ERROR"</formula>
    </cfRule>
    <cfRule type="cellIs" dxfId="3" priority="4" operator="equal">
      <formula>"OK"</formula>
    </cfRule>
  </conditionalFormatting>
  <pageMargins left="0.7" right="0.7" top="0.75" bottom="0.75" header="0.3" footer="0.3"/>
  <pageSetup scale="83" orientation="portrait" r:id="rId1"/>
  <headerFooter>
    <oddFooter>&amp;L&amp;F&amp;R&amp;D</oddFooter>
  </headerFooter>
  <ignoredErrors>
    <ignoredError sqref="D30" formula="1"/>
    <ignoredError sqref="C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9F8E9F-557B-40C3-A909-07B3C7C9BACF}">
          <x14:formula1>
            <xm:f>'Income Limits'!$B$5:$B$11</xm:f>
          </x14:formula1>
          <xm:sqref>C9:D9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69746-DDF0-445E-BB01-17A627116218}">
  <sheetPr>
    <pageSetUpPr fitToPage="1"/>
  </sheetPr>
  <dimension ref="B1:V62"/>
  <sheetViews>
    <sheetView showGridLines="0" zoomScaleNormal="100" workbookViewId="0">
      <pane ySplit="3" topLeftCell="A4" activePane="bottomLeft" state="frozen"/>
      <selection pane="bottomLeft" activeCell="E25" sqref="E25"/>
    </sheetView>
  </sheetViews>
  <sheetFormatPr defaultRowHeight="14.4" x14ac:dyDescent="0.3"/>
  <cols>
    <col min="1" max="1" width="5.109375" customWidth="1"/>
    <col min="6" max="6" width="9.5546875" bestFit="1" customWidth="1"/>
    <col min="7" max="7" width="2.6640625" customWidth="1"/>
    <col min="8" max="8" width="11" bestFit="1" customWidth="1"/>
    <col min="10" max="12" width="10.5546875" customWidth="1"/>
    <col min="13" max="16" width="7" customWidth="1"/>
    <col min="17" max="17" width="5.5546875" style="27" bestFit="1" customWidth="1"/>
    <col min="18" max="18" width="3.5546875" customWidth="1"/>
    <col min="20" max="20" width="10.109375" customWidth="1"/>
    <col min="21" max="21" width="11.5546875" customWidth="1"/>
    <col min="22" max="22" width="17.33203125" customWidth="1"/>
  </cols>
  <sheetData>
    <row r="1" spans="2:22" ht="15" thickBot="1" x14ac:dyDescent="0.35"/>
    <row r="2" spans="2:22" ht="15" thickBot="1" x14ac:dyDescent="0.35">
      <c r="B2" s="214" t="str">
        <f>UPPER('Sources &amp; Loan Sizing'!C7) &amp; " DEVELOPMENT COSTS"</f>
        <v xml:space="preserve"> DEVELOPMENT COSTS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6"/>
      <c r="Q2" s="45"/>
    </row>
    <row r="3" spans="2:22" ht="25.2" customHeight="1" thickBot="1" x14ac:dyDescent="0.35">
      <c r="B3" s="29"/>
      <c r="C3" s="30"/>
      <c r="D3" s="31"/>
      <c r="E3" s="31"/>
      <c r="F3" s="31"/>
      <c r="G3" s="32"/>
      <c r="H3" s="19" t="s">
        <v>17</v>
      </c>
      <c r="I3" s="1" t="s">
        <v>3</v>
      </c>
      <c r="J3" s="33" t="s">
        <v>16</v>
      </c>
      <c r="K3" s="33" t="s">
        <v>110</v>
      </c>
      <c r="L3" s="33" t="s">
        <v>60</v>
      </c>
      <c r="M3" s="233" t="s">
        <v>18</v>
      </c>
      <c r="N3" s="233"/>
      <c r="O3" s="233"/>
      <c r="P3" s="234"/>
      <c r="Q3" s="57" t="s">
        <v>61</v>
      </c>
      <c r="S3" s="162" t="s">
        <v>84</v>
      </c>
      <c r="T3" s="163"/>
      <c r="U3" s="163"/>
      <c r="V3" s="164"/>
    </row>
    <row r="4" spans="2:22" x14ac:dyDescent="0.3">
      <c r="B4" s="20" t="s">
        <v>19</v>
      </c>
      <c r="C4" s="21"/>
      <c r="D4" s="21"/>
      <c r="E4" s="21"/>
      <c r="F4" s="21"/>
      <c r="G4" s="21"/>
      <c r="H4" s="3"/>
      <c r="I4" s="3"/>
      <c r="J4" s="21"/>
      <c r="K4" s="21"/>
      <c r="L4" s="21"/>
      <c r="M4" s="3"/>
      <c r="N4" s="3"/>
      <c r="O4" s="3"/>
      <c r="P4" s="4"/>
      <c r="Q4" s="58"/>
      <c r="S4" s="116"/>
      <c r="T4" s="117"/>
      <c r="U4" s="117"/>
      <c r="V4" s="118"/>
    </row>
    <row r="5" spans="2:22" x14ac:dyDescent="0.3">
      <c r="B5" s="5" t="s">
        <v>20</v>
      </c>
      <c r="C5" s="22"/>
      <c r="D5" s="22"/>
      <c r="E5" s="22"/>
      <c r="F5" s="22"/>
      <c r="G5" s="22"/>
      <c r="H5" s="6"/>
      <c r="I5" s="49">
        <f>IFERROR(H5/'Sources &amp; Loan Sizing'!$C$10,0)</f>
        <v>0</v>
      </c>
      <c r="J5" s="6">
        <f>H5</f>
        <v>0</v>
      </c>
      <c r="K5" s="6"/>
      <c r="L5" s="6"/>
      <c r="M5" s="200"/>
      <c r="N5" s="201"/>
      <c r="O5" s="201"/>
      <c r="P5" s="202"/>
      <c r="Q5" s="36" t="str">
        <f>IF(H5-SUM(J5:L5)=0,"OK","ERROR")</f>
        <v>OK</v>
      </c>
      <c r="S5" s="60"/>
      <c r="T5" s="61"/>
      <c r="U5" s="61"/>
      <c r="V5" s="62"/>
    </row>
    <row r="6" spans="2:22" x14ac:dyDescent="0.3">
      <c r="B6" s="7" t="s">
        <v>21</v>
      </c>
      <c r="C6" s="22"/>
      <c r="D6" s="200"/>
      <c r="E6" s="201"/>
      <c r="F6" s="217"/>
      <c r="G6" s="22"/>
      <c r="H6" s="6"/>
      <c r="I6" s="49">
        <f>IFERROR(H6/'Sources &amp; Loan Sizing'!$C$10,0)</f>
        <v>0</v>
      </c>
      <c r="J6" s="6">
        <f t="shared" ref="J6" si="0">H6</f>
        <v>0</v>
      </c>
      <c r="K6" s="6"/>
      <c r="L6" s="6"/>
      <c r="M6" s="200"/>
      <c r="N6" s="201"/>
      <c r="O6" s="201"/>
      <c r="P6" s="202"/>
      <c r="Q6" s="36" t="str">
        <f>IF(H6-SUM(J6:L6)=0,"OK","ERROR")</f>
        <v>OK</v>
      </c>
      <c r="S6" s="60"/>
      <c r="T6" s="61"/>
      <c r="U6" s="61"/>
      <c r="V6" s="62"/>
    </row>
    <row r="7" spans="2:22" x14ac:dyDescent="0.3">
      <c r="B7" s="8" t="s">
        <v>22</v>
      </c>
      <c r="C7" s="22"/>
      <c r="D7" s="22"/>
      <c r="E7" s="22"/>
      <c r="F7" s="22"/>
      <c r="G7" s="22"/>
      <c r="H7" s="48">
        <f>SUM(H5:H6)</f>
        <v>0</v>
      </c>
      <c r="I7" s="48">
        <f>SUM(I5:I6)</f>
        <v>0</v>
      </c>
      <c r="J7" s="48">
        <f>SUM(J5:J6)</f>
        <v>0</v>
      </c>
      <c r="K7" s="48">
        <f>SUM(K5:K6)</f>
        <v>0</v>
      </c>
      <c r="L7" s="48">
        <f>SUM(L5:L6)</f>
        <v>0</v>
      </c>
      <c r="M7" s="200"/>
      <c r="N7" s="201"/>
      <c r="O7" s="201"/>
      <c r="P7" s="202"/>
      <c r="Q7" s="36" t="str">
        <f>IF(H7-SUM(J7:L7)=0,"OK","ERROR")</f>
        <v>OK</v>
      </c>
      <c r="S7" s="60"/>
      <c r="T7" s="61"/>
      <c r="U7" s="61"/>
      <c r="V7" s="62"/>
    </row>
    <row r="8" spans="2:22" x14ac:dyDescent="0.3">
      <c r="B8" s="2" t="s">
        <v>23</v>
      </c>
      <c r="C8" s="3"/>
      <c r="D8" s="3"/>
      <c r="E8" s="3"/>
      <c r="F8" s="3"/>
      <c r="G8" s="3"/>
      <c r="H8" s="3"/>
      <c r="I8" s="3"/>
      <c r="J8" s="3"/>
      <c r="K8" s="3"/>
      <c r="L8" s="3"/>
      <c r="M8" s="206"/>
      <c r="N8" s="206"/>
      <c r="O8" s="206"/>
      <c r="P8" s="207"/>
      <c r="Q8" s="59"/>
      <c r="S8" s="119"/>
      <c r="T8" s="120"/>
      <c r="U8" s="120"/>
      <c r="V8" s="121"/>
    </row>
    <row r="9" spans="2:22" x14ac:dyDescent="0.3">
      <c r="B9" s="9" t="s">
        <v>24</v>
      </c>
      <c r="C9" s="22"/>
      <c r="D9" s="200"/>
      <c r="E9" s="201"/>
      <c r="F9" s="217"/>
      <c r="G9" s="22"/>
      <c r="H9" s="10"/>
      <c r="I9" s="49">
        <f>IFERROR(H9/'Sources &amp; Loan Sizing'!$C$10,0)</f>
        <v>0</v>
      </c>
      <c r="J9" s="6"/>
      <c r="K9" s="6">
        <f t="shared" ref="K9:K11" si="1">H9</f>
        <v>0</v>
      </c>
      <c r="L9" s="6"/>
      <c r="M9" s="200"/>
      <c r="N9" s="201"/>
      <c r="O9" s="201"/>
      <c r="P9" s="202"/>
      <c r="Q9" s="36" t="str">
        <f t="shared" ref="Q9:Q16" si="2">IF(H9-SUM(J9:L9)=0,"OK","ERROR")</f>
        <v>OK</v>
      </c>
      <c r="S9" s="60"/>
      <c r="T9" s="61"/>
      <c r="U9" s="61"/>
      <c r="V9" s="62"/>
    </row>
    <row r="10" spans="2:22" x14ac:dyDescent="0.3">
      <c r="B10" s="9" t="s">
        <v>53</v>
      </c>
      <c r="C10" s="22"/>
      <c r="D10" s="200"/>
      <c r="E10" s="201"/>
      <c r="F10" s="217"/>
      <c r="G10" s="22"/>
      <c r="H10" s="6"/>
      <c r="I10" s="49">
        <f>IFERROR(H10/'Sources &amp; Loan Sizing'!$C$10,0)</f>
        <v>0</v>
      </c>
      <c r="J10" s="6"/>
      <c r="K10" s="6">
        <f t="shared" si="1"/>
        <v>0</v>
      </c>
      <c r="L10" s="6"/>
      <c r="M10" s="200"/>
      <c r="N10" s="201"/>
      <c r="O10" s="201"/>
      <c r="P10" s="202"/>
      <c r="Q10" s="36" t="str">
        <f t="shared" si="2"/>
        <v>OK</v>
      </c>
      <c r="S10" s="60"/>
      <c r="T10" s="61"/>
      <c r="U10" s="61"/>
      <c r="V10" s="62"/>
    </row>
    <row r="11" spans="2:22" x14ac:dyDescent="0.3">
      <c r="B11" s="9" t="s">
        <v>21</v>
      </c>
      <c r="C11" s="22"/>
      <c r="D11" s="200"/>
      <c r="E11" s="201"/>
      <c r="F11" s="217"/>
      <c r="G11" s="22"/>
      <c r="H11" s="11"/>
      <c r="I11" s="49">
        <f>IFERROR(H11/'Sources &amp; Loan Sizing'!$C$10,0)</f>
        <v>0</v>
      </c>
      <c r="J11" s="6"/>
      <c r="K11" s="6">
        <f t="shared" si="1"/>
        <v>0</v>
      </c>
      <c r="L11" s="6"/>
      <c r="M11" s="200"/>
      <c r="N11" s="201"/>
      <c r="O11" s="201"/>
      <c r="P11" s="202"/>
      <c r="Q11" s="36" t="str">
        <f t="shared" si="2"/>
        <v>OK</v>
      </c>
      <c r="S11" s="60"/>
      <c r="T11" s="61"/>
      <c r="U11" s="61"/>
      <c r="V11" s="62"/>
    </row>
    <row r="12" spans="2:22" x14ac:dyDescent="0.3">
      <c r="B12" s="12" t="s">
        <v>25</v>
      </c>
      <c r="C12" s="22"/>
      <c r="D12" s="22"/>
      <c r="E12" s="22"/>
      <c r="F12" s="22"/>
      <c r="G12" s="22"/>
      <c r="H12" s="50">
        <f>SUM(H9:H11)</f>
        <v>0</v>
      </c>
      <c r="I12" s="50">
        <f>SUM(I9:I11)</f>
        <v>0</v>
      </c>
      <c r="J12" s="50">
        <f t="shared" ref="J12:L12" si="3">SUM(J9:J11)</f>
        <v>0</v>
      </c>
      <c r="K12" s="50">
        <f t="shared" si="3"/>
        <v>0</v>
      </c>
      <c r="L12" s="50">
        <f t="shared" si="3"/>
        <v>0</v>
      </c>
      <c r="M12" s="200"/>
      <c r="N12" s="201"/>
      <c r="O12" s="201"/>
      <c r="P12" s="202"/>
      <c r="Q12" s="36" t="str">
        <f t="shared" si="2"/>
        <v>OK</v>
      </c>
      <c r="S12" s="60"/>
      <c r="T12" s="61"/>
      <c r="U12" s="61"/>
      <c r="V12" s="62"/>
    </row>
    <row r="13" spans="2:22" x14ac:dyDescent="0.3">
      <c r="B13" s="7" t="s">
        <v>26</v>
      </c>
      <c r="C13" s="22"/>
      <c r="D13" s="23"/>
      <c r="E13" s="24"/>
      <c r="F13" s="51">
        <f>IFERROR(H13/H12,0)</f>
        <v>0</v>
      </c>
      <c r="G13" s="22"/>
      <c r="H13" s="6"/>
      <c r="I13" s="49">
        <f>IFERROR(H13/'Sources &amp; Loan Sizing'!$C$10,0)</f>
        <v>0</v>
      </c>
      <c r="J13" s="6"/>
      <c r="K13" s="6">
        <f>H13</f>
        <v>0</v>
      </c>
      <c r="L13" s="6"/>
      <c r="M13" s="200"/>
      <c r="N13" s="201"/>
      <c r="O13" s="201"/>
      <c r="P13" s="202"/>
      <c r="Q13" s="36" t="str">
        <f t="shared" si="2"/>
        <v>OK</v>
      </c>
      <c r="S13" s="60"/>
      <c r="T13" s="61"/>
      <c r="U13" s="61"/>
      <c r="V13" s="62"/>
    </row>
    <row r="14" spans="2:22" x14ac:dyDescent="0.3">
      <c r="B14" s="5" t="s">
        <v>27</v>
      </c>
      <c r="C14" s="22"/>
      <c r="D14" s="23"/>
      <c r="E14" s="23"/>
      <c r="F14" s="13"/>
      <c r="G14" s="22"/>
      <c r="H14" s="52">
        <f>SUM(H12:H13)</f>
        <v>0</v>
      </c>
      <c r="I14" s="52">
        <f>SUM(I12:I13:I13)</f>
        <v>0</v>
      </c>
      <c r="J14" s="52">
        <f>SUM(J12:J13:J13)</f>
        <v>0</v>
      </c>
      <c r="K14" s="52">
        <f>SUM(K12:K13:K13)</f>
        <v>0</v>
      </c>
      <c r="L14" s="52">
        <f>SUM(L12:L13:L13)</f>
        <v>0</v>
      </c>
      <c r="M14" s="200"/>
      <c r="N14" s="201"/>
      <c r="O14" s="201"/>
      <c r="P14" s="202"/>
      <c r="Q14" s="36" t="str">
        <f t="shared" si="2"/>
        <v>OK</v>
      </c>
      <c r="S14" s="60"/>
      <c r="T14" s="61"/>
      <c r="U14" s="61"/>
      <c r="V14" s="62"/>
    </row>
    <row r="15" spans="2:22" x14ac:dyDescent="0.3">
      <c r="B15" s="7" t="s">
        <v>7</v>
      </c>
      <c r="C15" s="22"/>
      <c r="D15" s="22"/>
      <c r="E15" s="25"/>
      <c r="F15" s="51">
        <f>IFERROR(H15/H14,0)</f>
        <v>0</v>
      </c>
      <c r="G15" s="22"/>
      <c r="H15" s="6"/>
      <c r="I15" s="49">
        <f>IFERROR(H15/'Sources &amp; Loan Sizing'!$C$10,0)</f>
        <v>0</v>
      </c>
      <c r="J15" s="6"/>
      <c r="K15" s="6">
        <f>H15</f>
        <v>0</v>
      </c>
      <c r="L15" s="6"/>
      <c r="M15" s="200"/>
      <c r="N15" s="201"/>
      <c r="O15" s="201"/>
      <c r="P15" s="202"/>
      <c r="Q15" s="36" t="str">
        <f t="shared" si="2"/>
        <v>OK</v>
      </c>
      <c r="S15" s="60"/>
      <c r="T15" s="61"/>
      <c r="U15" s="61"/>
      <c r="V15" s="62"/>
    </row>
    <row r="16" spans="2:22" x14ac:dyDescent="0.3">
      <c r="B16" s="8" t="s">
        <v>28</v>
      </c>
      <c r="C16" s="22"/>
      <c r="D16" s="22"/>
      <c r="E16" s="22"/>
      <c r="F16" s="26"/>
      <c r="G16" s="22"/>
      <c r="H16" s="48">
        <f>H14+H15</f>
        <v>0</v>
      </c>
      <c r="I16" s="48">
        <f t="shared" ref="I16:L16" si="4">I14+I15</f>
        <v>0</v>
      </c>
      <c r="J16" s="48">
        <f t="shared" si="4"/>
        <v>0</v>
      </c>
      <c r="K16" s="48">
        <f t="shared" si="4"/>
        <v>0</v>
      </c>
      <c r="L16" s="48">
        <f t="shared" si="4"/>
        <v>0</v>
      </c>
      <c r="M16" s="200"/>
      <c r="N16" s="201"/>
      <c r="O16" s="201"/>
      <c r="P16" s="202"/>
      <c r="Q16" s="36" t="str">
        <f t="shared" si="2"/>
        <v>OK</v>
      </c>
      <c r="S16" s="60"/>
      <c r="T16" s="61"/>
      <c r="U16" s="61"/>
      <c r="V16" s="62"/>
    </row>
    <row r="17" spans="2:22" x14ac:dyDescent="0.3">
      <c r="B17" s="2" t="s">
        <v>29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206"/>
      <c r="N17" s="206"/>
      <c r="O17" s="206"/>
      <c r="P17" s="207"/>
      <c r="Q17" s="59"/>
      <c r="S17" s="119"/>
      <c r="T17" s="120"/>
      <c r="U17" s="120"/>
      <c r="V17" s="121"/>
    </row>
    <row r="18" spans="2:22" x14ac:dyDescent="0.3">
      <c r="B18" s="8" t="s">
        <v>30</v>
      </c>
      <c r="C18" s="22"/>
      <c r="D18" s="22"/>
      <c r="E18" s="22"/>
      <c r="F18" s="22"/>
      <c r="G18" s="22"/>
      <c r="H18" s="6"/>
      <c r="I18" s="48">
        <f>IFERROR(H18/'Sources &amp; Loan Sizing'!$C$10,0)</f>
        <v>0</v>
      </c>
      <c r="J18" s="6"/>
      <c r="K18" s="6">
        <f>H18</f>
        <v>0</v>
      </c>
      <c r="L18" s="6"/>
      <c r="M18" s="200"/>
      <c r="N18" s="201"/>
      <c r="O18" s="201"/>
      <c r="P18" s="202"/>
      <c r="Q18" s="36" t="str">
        <f>IF(H18-SUM(J18:L18)=0,"OK","ERROR")</f>
        <v>OK</v>
      </c>
      <c r="S18" s="60"/>
      <c r="T18" s="61"/>
      <c r="U18" s="61"/>
      <c r="V18" s="62"/>
    </row>
    <row r="19" spans="2:22" x14ac:dyDescent="0.3">
      <c r="B19" s="2" t="s">
        <v>90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206"/>
      <c r="N19" s="206"/>
      <c r="O19" s="206"/>
      <c r="P19" s="207"/>
      <c r="Q19" s="59"/>
      <c r="S19" s="119"/>
      <c r="T19" s="120"/>
      <c r="U19" s="120"/>
      <c r="V19" s="121"/>
    </row>
    <row r="20" spans="2:22" x14ac:dyDescent="0.3">
      <c r="B20" s="7" t="s">
        <v>59</v>
      </c>
      <c r="C20" s="22"/>
      <c r="D20" s="23"/>
      <c r="E20" s="23"/>
      <c r="F20" s="23"/>
      <c r="G20" s="22"/>
      <c r="H20" s="6"/>
      <c r="I20" s="49">
        <f>IFERROR(H20/'Sources &amp; Loan Sizing'!$C$10,0)</f>
        <v>0</v>
      </c>
      <c r="J20" s="6">
        <f t="shared" ref="J20:J26" si="5">H20</f>
        <v>0</v>
      </c>
      <c r="K20" s="6"/>
      <c r="L20" s="6"/>
      <c r="M20" s="200"/>
      <c r="N20" s="201"/>
      <c r="O20" s="201"/>
      <c r="P20" s="202"/>
      <c r="Q20" s="36" t="str">
        <f t="shared" ref="Q20:Q36" si="6">IF(H20-SUM(J20:L20)=0,"OK","ERROR")</f>
        <v>OK</v>
      </c>
      <c r="S20" s="60"/>
      <c r="T20" s="61"/>
      <c r="U20" s="61"/>
      <c r="V20" s="62"/>
    </row>
    <row r="21" spans="2:22" x14ac:dyDescent="0.3">
      <c r="B21" s="7" t="s">
        <v>58</v>
      </c>
      <c r="C21" s="22"/>
      <c r="D21" s="23"/>
      <c r="E21" s="23"/>
      <c r="F21" s="23"/>
      <c r="G21" s="22"/>
      <c r="H21" s="6"/>
      <c r="I21" s="49">
        <f>IFERROR(H21/'Sources &amp; Loan Sizing'!$C$10,0)</f>
        <v>0</v>
      </c>
      <c r="J21" s="6">
        <f t="shared" si="5"/>
        <v>0</v>
      </c>
      <c r="K21" s="6"/>
      <c r="L21" s="6"/>
      <c r="M21" s="200"/>
      <c r="N21" s="201"/>
      <c r="O21" s="201"/>
      <c r="P21" s="202"/>
      <c r="Q21" s="36" t="str">
        <f t="shared" si="6"/>
        <v>OK</v>
      </c>
      <c r="S21" s="60"/>
      <c r="T21" s="61"/>
      <c r="U21" s="61"/>
      <c r="V21" s="62"/>
    </row>
    <row r="22" spans="2:22" x14ac:dyDescent="0.3">
      <c r="B22" s="7" t="s">
        <v>14</v>
      </c>
      <c r="C22" s="22"/>
      <c r="D22" s="23"/>
      <c r="E22" s="23"/>
      <c r="F22" s="23"/>
      <c r="G22" s="22"/>
      <c r="H22" s="6"/>
      <c r="I22" s="49">
        <f>IFERROR(H22/'Sources &amp; Loan Sizing'!$C$10,0)</f>
        <v>0</v>
      </c>
      <c r="J22" s="6">
        <f t="shared" si="5"/>
        <v>0</v>
      </c>
      <c r="K22" s="6"/>
      <c r="L22" s="6"/>
      <c r="M22" s="200"/>
      <c r="N22" s="201"/>
      <c r="O22" s="201"/>
      <c r="P22" s="202"/>
      <c r="Q22" s="36" t="str">
        <f t="shared" si="6"/>
        <v>OK</v>
      </c>
      <c r="S22" s="60"/>
      <c r="T22" s="61"/>
      <c r="U22" s="61"/>
      <c r="V22" s="62"/>
    </row>
    <row r="23" spans="2:22" x14ac:dyDescent="0.3">
      <c r="B23" s="7" t="s">
        <v>8</v>
      </c>
      <c r="C23" s="22"/>
      <c r="D23" s="23"/>
      <c r="E23" s="23"/>
      <c r="F23" s="23"/>
      <c r="G23" s="22"/>
      <c r="H23" s="6"/>
      <c r="I23" s="49">
        <f>IFERROR(H23/'Sources &amp; Loan Sizing'!$C$10,0)</f>
        <v>0</v>
      </c>
      <c r="J23" s="6">
        <f t="shared" si="5"/>
        <v>0</v>
      </c>
      <c r="K23" s="6"/>
      <c r="L23" s="6"/>
      <c r="M23" s="200"/>
      <c r="N23" s="201"/>
      <c r="O23" s="201"/>
      <c r="P23" s="202"/>
      <c r="Q23" s="36" t="str">
        <f t="shared" si="6"/>
        <v>OK</v>
      </c>
      <c r="S23" s="60"/>
      <c r="T23" s="61"/>
      <c r="U23" s="61"/>
      <c r="V23" s="62"/>
    </row>
    <row r="24" spans="2:22" x14ac:dyDescent="0.3">
      <c r="B24" s="7" t="s">
        <v>12</v>
      </c>
      <c r="C24" s="22"/>
      <c r="D24" s="23"/>
      <c r="E24" s="23"/>
      <c r="F24" s="23"/>
      <c r="G24" s="22"/>
      <c r="H24" s="6"/>
      <c r="I24" s="49">
        <f>IFERROR(H24/'Sources &amp; Loan Sizing'!$C$10,0)</f>
        <v>0</v>
      </c>
      <c r="J24" s="6">
        <f t="shared" si="5"/>
        <v>0</v>
      </c>
      <c r="K24" s="6"/>
      <c r="L24" s="6"/>
      <c r="M24" s="200"/>
      <c r="N24" s="201"/>
      <c r="O24" s="201"/>
      <c r="P24" s="202"/>
      <c r="Q24" s="36" t="str">
        <f t="shared" si="6"/>
        <v>OK</v>
      </c>
      <c r="S24" s="60"/>
      <c r="T24" s="61"/>
      <c r="U24" s="61"/>
      <c r="V24" s="62"/>
    </row>
    <row r="25" spans="2:22" x14ac:dyDescent="0.3">
      <c r="B25" s="7" t="s">
        <v>41</v>
      </c>
      <c r="C25" s="22"/>
      <c r="D25" s="23"/>
      <c r="E25" s="23"/>
      <c r="F25" s="23"/>
      <c r="G25" s="22"/>
      <c r="H25" s="6"/>
      <c r="I25" s="49">
        <f>IFERROR(H25/'Sources &amp; Loan Sizing'!$C$10,0)</f>
        <v>0</v>
      </c>
      <c r="J25" s="6">
        <f t="shared" si="5"/>
        <v>0</v>
      </c>
      <c r="K25" s="6"/>
      <c r="L25" s="6"/>
      <c r="M25" s="200"/>
      <c r="N25" s="201"/>
      <c r="O25" s="201"/>
      <c r="P25" s="202"/>
      <c r="Q25" s="36" t="str">
        <f t="shared" si="6"/>
        <v>OK</v>
      </c>
      <c r="S25" s="60"/>
      <c r="T25" s="61"/>
      <c r="U25" s="61"/>
      <c r="V25" s="62"/>
    </row>
    <row r="26" spans="2:22" x14ac:dyDescent="0.3">
      <c r="B26" s="7" t="s">
        <v>31</v>
      </c>
      <c r="C26" s="22"/>
      <c r="D26" s="23"/>
      <c r="E26" s="23"/>
      <c r="F26" s="23"/>
      <c r="G26" s="22"/>
      <c r="H26" s="6"/>
      <c r="I26" s="49">
        <f>IFERROR(H26/'Sources &amp; Loan Sizing'!$C$10,0)</f>
        <v>0</v>
      </c>
      <c r="J26" s="6">
        <f t="shared" si="5"/>
        <v>0</v>
      </c>
      <c r="K26" s="6"/>
      <c r="L26" s="6"/>
      <c r="M26" s="200"/>
      <c r="N26" s="201"/>
      <c r="O26" s="201"/>
      <c r="P26" s="202"/>
      <c r="Q26" s="36" t="str">
        <f t="shared" si="6"/>
        <v>OK</v>
      </c>
      <c r="S26" s="60"/>
      <c r="T26" s="61"/>
      <c r="U26" s="61"/>
      <c r="V26" s="62"/>
    </row>
    <row r="27" spans="2:22" x14ac:dyDescent="0.3">
      <c r="B27" s="7" t="s">
        <v>42</v>
      </c>
      <c r="C27" s="22"/>
      <c r="D27" s="23"/>
      <c r="E27" s="23"/>
      <c r="F27" s="23"/>
      <c r="G27" s="22"/>
      <c r="H27" s="6"/>
      <c r="I27" s="49">
        <f>IFERROR(H27/'Sources &amp; Loan Sizing'!$C$10,0)</f>
        <v>0</v>
      </c>
      <c r="J27" s="6"/>
      <c r="K27" s="6">
        <f t="shared" ref="K27:K31" si="7">H27</f>
        <v>0</v>
      </c>
      <c r="L27" s="6"/>
      <c r="M27" s="200"/>
      <c r="N27" s="201"/>
      <c r="O27" s="201"/>
      <c r="P27" s="202"/>
      <c r="Q27" s="36" t="str">
        <f t="shared" si="6"/>
        <v>OK</v>
      </c>
      <c r="S27" s="60"/>
      <c r="T27" s="61"/>
      <c r="U27" s="61"/>
      <c r="V27" s="62"/>
    </row>
    <row r="28" spans="2:22" x14ac:dyDescent="0.3">
      <c r="B28" s="7" t="s">
        <v>11</v>
      </c>
      <c r="C28" s="22"/>
      <c r="D28" s="23"/>
      <c r="E28" s="23"/>
      <c r="F28" s="23"/>
      <c r="G28" s="22"/>
      <c r="H28" s="6"/>
      <c r="I28" s="49">
        <f>IFERROR(H28/'Sources &amp; Loan Sizing'!$C$10,0)</f>
        <v>0</v>
      </c>
      <c r="J28" s="6">
        <f>H28</f>
        <v>0</v>
      </c>
      <c r="K28" s="6"/>
      <c r="L28" s="6"/>
      <c r="M28" s="200"/>
      <c r="N28" s="201"/>
      <c r="O28" s="201"/>
      <c r="P28" s="202"/>
      <c r="Q28" s="36" t="str">
        <f t="shared" si="6"/>
        <v>OK</v>
      </c>
      <c r="S28" s="60"/>
      <c r="T28" s="61"/>
      <c r="U28" s="61"/>
      <c r="V28" s="62"/>
    </row>
    <row r="29" spans="2:22" x14ac:dyDescent="0.3">
      <c r="B29" s="7" t="s">
        <v>54</v>
      </c>
      <c r="C29" s="22"/>
      <c r="D29" s="23"/>
      <c r="E29" s="23"/>
      <c r="F29" s="23"/>
      <c r="G29" s="22"/>
      <c r="H29" s="6"/>
      <c r="I29" s="49">
        <f>IFERROR(H29/'Sources &amp; Loan Sizing'!$C$10,0)</f>
        <v>0</v>
      </c>
      <c r="J29" s="6"/>
      <c r="K29" s="6">
        <f t="shared" si="7"/>
        <v>0</v>
      </c>
      <c r="L29" s="6"/>
      <c r="M29" s="200"/>
      <c r="N29" s="201"/>
      <c r="O29" s="201"/>
      <c r="P29" s="202"/>
      <c r="Q29" s="36" t="str">
        <f t="shared" si="6"/>
        <v>OK</v>
      </c>
      <c r="S29" s="60"/>
      <c r="T29" s="61"/>
      <c r="U29" s="61"/>
      <c r="V29" s="62"/>
    </row>
    <row r="30" spans="2:22" x14ac:dyDescent="0.3">
      <c r="B30" s="7" t="s">
        <v>43</v>
      </c>
      <c r="C30" s="22"/>
      <c r="D30" s="23"/>
      <c r="E30" s="23"/>
      <c r="F30" s="23"/>
      <c r="G30" s="22"/>
      <c r="H30" s="6"/>
      <c r="I30" s="49">
        <f>IFERROR(H30/'Sources &amp; Loan Sizing'!$C$10,0)</f>
        <v>0</v>
      </c>
      <c r="J30" s="6"/>
      <c r="K30" s="6">
        <f t="shared" si="7"/>
        <v>0</v>
      </c>
      <c r="L30" s="6"/>
      <c r="M30" s="200"/>
      <c r="N30" s="201"/>
      <c r="O30" s="201"/>
      <c r="P30" s="202"/>
      <c r="Q30" s="36" t="str">
        <f t="shared" si="6"/>
        <v>OK</v>
      </c>
      <c r="S30" s="60"/>
      <c r="T30" s="61"/>
      <c r="U30" s="61"/>
      <c r="V30" s="62"/>
    </row>
    <row r="31" spans="2:22" x14ac:dyDescent="0.3">
      <c r="B31" s="7" t="s">
        <v>44</v>
      </c>
      <c r="C31" s="22"/>
      <c r="D31" s="23"/>
      <c r="E31" s="23"/>
      <c r="F31" s="23"/>
      <c r="G31" s="22"/>
      <c r="H31" s="6"/>
      <c r="I31" s="49">
        <f>IFERROR(H31/'Sources &amp; Loan Sizing'!$C$10,0)</f>
        <v>0</v>
      </c>
      <c r="J31" s="6"/>
      <c r="K31" s="6">
        <f t="shared" si="7"/>
        <v>0</v>
      </c>
      <c r="L31" s="6"/>
      <c r="M31" s="200"/>
      <c r="N31" s="201"/>
      <c r="O31" s="201"/>
      <c r="P31" s="202"/>
      <c r="Q31" s="36" t="str">
        <f t="shared" si="6"/>
        <v>OK</v>
      </c>
      <c r="S31" s="60"/>
      <c r="T31" s="61"/>
      <c r="U31" s="61"/>
      <c r="V31" s="62"/>
    </row>
    <row r="32" spans="2:22" x14ac:dyDescent="0.3">
      <c r="B32" s="7" t="s">
        <v>57</v>
      </c>
      <c r="C32" s="22"/>
      <c r="D32" s="23"/>
      <c r="E32" s="23"/>
      <c r="F32" s="23"/>
      <c r="G32" s="22"/>
      <c r="H32" s="6"/>
      <c r="I32" s="49">
        <f>IFERROR(H32/'Sources &amp; Loan Sizing'!$C$10,0)</f>
        <v>0</v>
      </c>
      <c r="J32" s="6">
        <f>H32</f>
        <v>0</v>
      </c>
      <c r="K32" s="6"/>
      <c r="L32" s="6"/>
      <c r="M32" s="200"/>
      <c r="N32" s="201"/>
      <c r="O32" s="201"/>
      <c r="P32" s="202"/>
      <c r="Q32" s="36" t="str">
        <f t="shared" si="6"/>
        <v>OK</v>
      </c>
      <c r="S32" s="60"/>
      <c r="T32" s="61"/>
      <c r="U32" s="61"/>
      <c r="V32" s="62"/>
    </row>
    <row r="33" spans="2:22" x14ac:dyDescent="0.3">
      <c r="B33" s="7" t="s">
        <v>13</v>
      </c>
      <c r="C33" s="22"/>
      <c r="D33" s="23"/>
      <c r="E33" s="23"/>
      <c r="F33" s="23"/>
      <c r="G33" s="22"/>
      <c r="H33" s="6"/>
      <c r="I33" s="49">
        <f>IFERROR(H33/'Sources &amp; Loan Sizing'!$C$10,0)</f>
        <v>0</v>
      </c>
      <c r="J33" s="6">
        <f>H33</f>
        <v>0</v>
      </c>
      <c r="K33" s="6"/>
      <c r="L33" s="6"/>
      <c r="M33" s="200"/>
      <c r="N33" s="201"/>
      <c r="O33" s="201"/>
      <c r="P33" s="202"/>
      <c r="Q33" s="36" t="str">
        <f t="shared" si="6"/>
        <v>OK</v>
      </c>
      <c r="S33" s="60"/>
      <c r="T33" s="61"/>
      <c r="U33" s="61"/>
      <c r="V33" s="62"/>
    </row>
    <row r="34" spans="2:22" x14ac:dyDescent="0.3">
      <c r="B34" s="7" t="s">
        <v>32</v>
      </c>
      <c r="C34" s="22"/>
      <c r="D34" s="218"/>
      <c r="E34" s="219"/>
      <c r="F34" s="220"/>
      <c r="G34" s="22"/>
      <c r="H34" s="6"/>
      <c r="I34" s="49">
        <f>IFERROR(H34/'Sources &amp; Loan Sizing'!$C$10,0)</f>
        <v>0</v>
      </c>
      <c r="J34" s="6">
        <f>H34</f>
        <v>0</v>
      </c>
      <c r="K34" s="6"/>
      <c r="L34" s="6"/>
      <c r="M34" s="200"/>
      <c r="N34" s="201"/>
      <c r="O34" s="201"/>
      <c r="P34" s="202"/>
      <c r="Q34" s="36" t="str">
        <f t="shared" si="6"/>
        <v>OK</v>
      </c>
      <c r="S34" s="60"/>
      <c r="T34" s="61"/>
      <c r="U34" s="61"/>
      <c r="V34" s="62"/>
    </row>
    <row r="35" spans="2:22" x14ac:dyDescent="0.3">
      <c r="B35" s="7" t="s">
        <v>32</v>
      </c>
      <c r="C35" s="22"/>
      <c r="D35" s="218"/>
      <c r="E35" s="219"/>
      <c r="F35" s="220"/>
      <c r="G35" s="22"/>
      <c r="H35" s="6"/>
      <c r="I35" s="49">
        <f>IFERROR(H35/'Sources &amp; Loan Sizing'!$C$10,0)</f>
        <v>0</v>
      </c>
      <c r="J35" s="6">
        <f>H35</f>
        <v>0</v>
      </c>
      <c r="K35" s="6"/>
      <c r="L35" s="6"/>
      <c r="M35" s="200"/>
      <c r="N35" s="201"/>
      <c r="O35" s="201"/>
      <c r="P35" s="202"/>
      <c r="Q35" s="36" t="str">
        <f t="shared" si="6"/>
        <v>OK</v>
      </c>
      <c r="S35" s="60"/>
      <c r="T35" s="61"/>
      <c r="U35" s="61"/>
      <c r="V35" s="62"/>
    </row>
    <row r="36" spans="2:22" x14ac:dyDescent="0.3">
      <c r="B36" s="8" t="s">
        <v>33</v>
      </c>
      <c r="C36" s="22"/>
      <c r="D36" s="22"/>
      <c r="E36" s="22"/>
      <c r="F36" s="22"/>
      <c r="G36" s="22"/>
      <c r="H36" s="53">
        <f>SUM(H20:H35)</f>
        <v>0</v>
      </c>
      <c r="I36" s="53">
        <f>SUM(I20:I35)</f>
        <v>0</v>
      </c>
      <c r="J36" s="53">
        <f>SUM(J20:J35)</f>
        <v>0</v>
      </c>
      <c r="K36" s="53">
        <f>SUM(K20:K35)</f>
        <v>0</v>
      </c>
      <c r="L36" s="53">
        <f>SUM(L20:L35)</f>
        <v>0</v>
      </c>
      <c r="M36" s="200"/>
      <c r="N36" s="201"/>
      <c r="O36" s="201"/>
      <c r="P36" s="202"/>
      <c r="Q36" s="36" t="str">
        <f t="shared" si="6"/>
        <v>OK</v>
      </c>
      <c r="S36" s="60"/>
      <c r="T36" s="61"/>
      <c r="U36" s="61"/>
      <c r="V36" s="62"/>
    </row>
    <row r="37" spans="2:22" x14ac:dyDescent="0.3">
      <c r="B37" s="2" t="s">
        <v>34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206"/>
      <c r="N37" s="206"/>
      <c r="O37" s="206"/>
      <c r="P37" s="207"/>
      <c r="Q37" s="59"/>
      <c r="S37" s="119"/>
      <c r="T37" s="120"/>
      <c r="U37" s="120"/>
      <c r="V37" s="121"/>
    </row>
    <row r="38" spans="2:22" ht="16.8" customHeight="1" x14ac:dyDescent="0.3">
      <c r="B38" s="7" t="s">
        <v>6</v>
      </c>
      <c r="C38" s="22"/>
      <c r="D38" s="22"/>
      <c r="E38" s="22"/>
      <c r="F38" s="22"/>
      <c r="G38" s="22"/>
      <c r="H38" s="6"/>
      <c r="I38" s="49">
        <f>IFERROR(H38/'Sources &amp; Loan Sizing'!$C$10,0)</f>
        <v>0</v>
      </c>
      <c r="J38" s="6"/>
      <c r="K38" s="6"/>
      <c r="L38" s="6">
        <f>H38-J38-K38</f>
        <v>0</v>
      </c>
      <c r="M38" s="200"/>
      <c r="N38" s="201"/>
      <c r="O38" s="201"/>
      <c r="P38" s="202"/>
      <c r="Q38" s="36" t="str">
        <f>IF(H38-SUM(J38:L38)=0,"OK","ERROR")</f>
        <v>OK</v>
      </c>
      <c r="S38" s="60"/>
      <c r="T38" s="61"/>
      <c r="U38" s="61"/>
      <c r="V38" s="62"/>
    </row>
    <row r="39" spans="2:22" x14ac:dyDescent="0.3">
      <c r="B39" s="7" t="s">
        <v>35</v>
      </c>
      <c r="C39" s="22"/>
      <c r="D39" s="22"/>
      <c r="E39" s="22"/>
      <c r="F39" s="22"/>
      <c r="G39" s="22"/>
      <c r="H39" s="6"/>
      <c r="I39" s="49">
        <f>IFERROR(H39/'Sources &amp; Loan Sizing'!$C$10,0)</f>
        <v>0</v>
      </c>
      <c r="J39" s="6"/>
      <c r="K39" s="6">
        <f>H39</f>
        <v>0</v>
      </c>
      <c r="L39" s="6"/>
      <c r="M39" s="200"/>
      <c r="N39" s="201"/>
      <c r="O39" s="201"/>
      <c r="P39" s="202"/>
      <c r="Q39" s="36" t="str">
        <f>IF(H39-SUM(J39:L39)=0,"OK","ERROR")</f>
        <v>OK</v>
      </c>
      <c r="S39" s="60"/>
      <c r="T39" s="61"/>
      <c r="U39" s="61"/>
      <c r="V39" s="62"/>
    </row>
    <row r="40" spans="2:22" x14ac:dyDescent="0.3">
      <c r="B40" s="7" t="s">
        <v>21</v>
      </c>
      <c r="C40" s="22"/>
      <c r="D40" s="208"/>
      <c r="E40" s="209"/>
      <c r="F40" s="221"/>
      <c r="G40" s="22"/>
      <c r="H40" s="6"/>
      <c r="I40" s="49">
        <f>IFERROR(H40/'Sources &amp; Loan Sizing'!$C$10,0)</f>
        <v>0</v>
      </c>
      <c r="J40" s="6"/>
      <c r="K40" s="6"/>
      <c r="L40" s="6"/>
      <c r="M40" s="200"/>
      <c r="N40" s="201"/>
      <c r="O40" s="201"/>
      <c r="P40" s="202"/>
      <c r="Q40" s="36" t="str">
        <f>IF(H40-SUM(J40:L40)=0,"OK","ERROR")</f>
        <v>OK</v>
      </c>
      <c r="S40" s="60"/>
      <c r="T40" s="61"/>
      <c r="U40" s="61"/>
      <c r="V40" s="62"/>
    </row>
    <row r="41" spans="2:22" x14ac:dyDescent="0.3">
      <c r="B41" s="8" t="s">
        <v>36</v>
      </c>
      <c r="C41" s="22"/>
      <c r="D41" s="14" t="s">
        <v>37</v>
      </c>
      <c r="F41" s="54">
        <f>IFERROR(H41/(H58-H41),0)</f>
        <v>0</v>
      </c>
      <c r="G41" s="22"/>
      <c r="H41" s="48">
        <f>SUM(H38:H40)</f>
        <v>0</v>
      </c>
      <c r="I41" s="48">
        <f>SUM(I38:I40)</f>
        <v>0</v>
      </c>
      <c r="J41" s="48">
        <f>SUM(J38:J40)</f>
        <v>0</v>
      </c>
      <c r="K41" s="48">
        <f>SUM(K38:K40)</f>
        <v>0</v>
      </c>
      <c r="L41" s="48">
        <f>SUM(L38:L40)</f>
        <v>0</v>
      </c>
      <c r="M41" s="200"/>
      <c r="N41" s="201"/>
      <c r="O41" s="201"/>
      <c r="P41" s="202"/>
      <c r="Q41" s="36" t="str">
        <f>IF(H41-SUM(J41:L41)=0,"OK","ERROR")</f>
        <v>OK</v>
      </c>
      <c r="S41" s="60"/>
      <c r="T41" s="61"/>
      <c r="U41" s="61"/>
      <c r="V41" s="62"/>
    </row>
    <row r="42" spans="2:22" x14ac:dyDescent="0.3">
      <c r="B42" s="2" t="s">
        <v>47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206"/>
      <c r="N42" s="206"/>
      <c r="O42" s="206"/>
      <c r="P42" s="207"/>
      <c r="Q42" s="59"/>
      <c r="S42" s="222" t="s">
        <v>91</v>
      </c>
      <c r="T42" s="223"/>
      <c r="U42" s="224"/>
      <c r="V42" s="135"/>
    </row>
    <row r="43" spans="2:22" x14ac:dyDescent="0.3">
      <c r="B43" s="15" t="s">
        <v>48</v>
      </c>
      <c r="C43" s="22"/>
      <c r="G43" s="22"/>
      <c r="H43" s="6"/>
      <c r="I43" s="49">
        <f>IFERROR(H43/'Sources &amp; Loan Sizing'!$C$10,0)</f>
        <v>0</v>
      </c>
      <c r="J43" s="6">
        <f>H43</f>
        <v>0</v>
      </c>
      <c r="K43" s="6"/>
      <c r="L43" s="6"/>
      <c r="M43" s="208"/>
      <c r="N43" s="209"/>
      <c r="O43" s="209"/>
      <c r="P43" s="210"/>
      <c r="Q43" s="36" t="str">
        <f t="shared" ref="Q43:Q48" si="8">IF(H43-SUM(J43:L43)=0,"OK","ERROR")</f>
        <v>OK</v>
      </c>
      <c r="S43" s="225" t="s">
        <v>92</v>
      </c>
      <c r="T43" s="226"/>
      <c r="U43" s="131">
        <f>'Sources &amp; Loan Sizing'!H10</f>
        <v>0</v>
      </c>
      <c r="V43" s="135"/>
    </row>
    <row r="44" spans="2:22" x14ac:dyDescent="0.3">
      <c r="B44" s="9" t="s">
        <v>10</v>
      </c>
      <c r="C44" s="22"/>
      <c r="G44" s="22"/>
      <c r="H44" s="129"/>
      <c r="I44" s="49">
        <f>IFERROR(H44/'Sources &amp; Loan Sizing'!$C$10,0)</f>
        <v>0</v>
      </c>
      <c r="J44" s="6"/>
      <c r="K44" s="6">
        <f>H44</f>
        <v>0</v>
      </c>
      <c r="L44" s="6"/>
      <c r="M44" s="211" t="s">
        <v>98</v>
      </c>
      <c r="N44" s="212"/>
      <c r="O44" s="212"/>
      <c r="P44" s="213"/>
      <c r="Q44" s="36" t="str">
        <f t="shared" si="8"/>
        <v>OK</v>
      </c>
      <c r="S44" s="225" t="s">
        <v>93</v>
      </c>
      <c r="T44" s="226"/>
      <c r="U44" s="130">
        <f>'Sources &amp; Loan Sizing'!C11+'Sources &amp; Loan Sizing'!C12</f>
        <v>0</v>
      </c>
      <c r="V44" s="135"/>
    </row>
    <row r="45" spans="2:22" x14ac:dyDescent="0.3">
      <c r="B45" s="9" t="s">
        <v>49</v>
      </c>
      <c r="C45" s="22"/>
      <c r="G45" s="22"/>
      <c r="H45" s="6"/>
      <c r="I45" s="49">
        <f>IFERROR(H45/'Sources &amp; Loan Sizing'!$C$10,0)</f>
        <v>0</v>
      </c>
      <c r="J45" s="6">
        <f>H45</f>
        <v>0</v>
      </c>
      <c r="K45" s="6"/>
      <c r="L45" s="6"/>
      <c r="M45" s="208"/>
      <c r="N45" s="209"/>
      <c r="O45" s="209"/>
      <c r="P45" s="210"/>
      <c r="Q45" s="36" t="str">
        <f t="shared" si="8"/>
        <v>OK</v>
      </c>
      <c r="S45" s="227" t="s">
        <v>74</v>
      </c>
      <c r="T45" s="228"/>
      <c r="U45" s="51">
        <f>'Sources &amp; Loan Sizing'!H12</f>
        <v>0</v>
      </c>
      <c r="V45" s="135"/>
    </row>
    <row r="46" spans="2:22" x14ac:dyDescent="0.3">
      <c r="B46" s="9" t="s">
        <v>50</v>
      </c>
      <c r="C46" s="22"/>
      <c r="G46" s="22"/>
      <c r="H46" s="6"/>
      <c r="I46" s="49">
        <f>IFERROR(H46/'Sources &amp; Loan Sizing'!$C$10,0)</f>
        <v>0</v>
      </c>
      <c r="J46" s="6"/>
      <c r="K46" s="6">
        <f>H46</f>
        <v>0</v>
      </c>
      <c r="L46" s="6"/>
      <c r="M46" s="208"/>
      <c r="N46" s="209"/>
      <c r="O46" s="209"/>
      <c r="P46" s="210"/>
      <c r="Q46" s="36" t="str">
        <f t="shared" si="8"/>
        <v>OK</v>
      </c>
      <c r="S46" s="229" t="s">
        <v>94</v>
      </c>
      <c r="T46" s="230"/>
      <c r="U46" s="132">
        <f>U43*U45</f>
        <v>0</v>
      </c>
      <c r="V46" s="135"/>
    </row>
    <row r="47" spans="2:22" x14ac:dyDescent="0.3">
      <c r="B47" s="9" t="s">
        <v>51</v>
      </c>
      <c r="C47" s="22"/>
      <c r="D47" s="208"/>
      <c r="E47" s="209"/>
      <c r="F47" s="221"/>
      <c r="G47" s="22"/>
      <c r="H47" s="6"/>
      <c r="I47" s="49">
        <f>IFERROR(H47/'Sources &amp; Loan Sizing'!$C$10,0)</f>
        <v>0</v>
      </c>
      <c r="J47" s="6">
        <f>H47</f>
        <v>0</v>
      </c>
      <c r="K47" s="6"/>
      <c r="L47" s="6"/>
      <c r="M47" s="208"/>
      <c r="N47" s="209"/>
      <c r="O47" s="209"/>
      <c r="P47" s="210"/>
      <c r="Q47" s="36" t="str">
        <f t="shared" si="8"/>
        <v>OK</v>
      </c>
      <c r="S47" s="229" t="s">
        <v>95</v>
      </c>
      <c r="T47" s="230"/>
      <c r="U47" s="132">
        <f>(U46*50%)/12</f>
        <v>0</v>
      </c>
      <c r="V47" s="135"/>
    </row>
    <row r="48" spans="2:22" x14ac:dyDescent="0.3">
      <c r="B48" s="5" t="s">
        <v>52</v>
      </c>
      <c r="C48" s="22"/>
      <c r="D48" s="23"/>
      <c r="E48" s="23"/>
      <c r="F48" s="23"/>
      <c r="G48" s="22"/>
      <c r="H48" s="52">
        <f>SUM(H43:H47)</f>
        <v>0</v>
      </c>
      <c r="I48" s="52">
        <f>SUM(I43:I47)</f>
        <v>0</v>
      </c>
      <c r="J48" s="52">
        <f t="shared" ref="J48:L48" si="9">SUM(J43:J47)</f>
        <v>0</v>
      </c>
      <c r="K48" s="52">
        <f t="shared" si="9"/>
        <v>0</v>
      </c>
      <c r="L48" s="52">
        <f t="shared" si="9"/>
        <v>0</v>
      </c>
      <c r="M48" s="200"/>
      <c r="N48" s="201"/>
      <c r="O48" s="201"/>
      <c r="P48" s="202"/>
      <c r="Q48" s="36" t="str">
        <f t="shared" si="8"/>
        <v>OK</v>
      </c>
      <c r="S48" s="231" t="s">
        <v>96</v>
      </c>
      <c r="T48" s="232"/>
      <c r="U48" s="149">
        <f>ROUNDUP(U47*U44,-2)</f>
        <v>0</v>
      </c>
      <c r="V48" s="135"/>
    </row>
    <row r="49" spans="2:22" x14ac:dyDescent="0.3">
      <c r="B49" s="2" t="s">
        <v>55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206"/>
      <c r="N49" s="206"/>
      <c r="O49" s="206"/>
      <c r="P49" s="207"/>
      <c r="Q49" s="59"/>
      <c r="S49" s="133"/>
      <c r="T49" s="134"/>
      <c r="U49" s="134"/>
      <c r="V49" s="135"/>
    </row>
    <row r="50" spans="2:22" x14ac:dyDescent="0.3">
      <c r="B50" s="15" t="s">
        <v>45</v>
      </c>
      <c r="C50" s="22"/>
      <c r="D50" s="23"/>
      <c r="E50" s="23"/>
      <c r="F50" s="23"/>
      <c r="G50" s="22"/>
      <c r="H50" s="6"/>
      <c r="I50" s="55">
        <f>IFERROR(H50/'Sources &amp; Loan Sizing'!$C$10,0)</f>
        <v>0</v>
      </c>
      <c r="J50" s="6"/>
      <c r="K50" s="6"/>
      <c r="L50" s="6">
        <f>H50</f>
        <v>0</v>
      </c>
      <c r="M50" s="200"/>
      <c r="N50" s="201"/>
      <c r="O50" s="201"/>
      <c r="P50" s="202"/>
      <c r="Q50" s="36" t="str">
        <f t="shared" ref="Q50:Q56" si="10">IF(H50-SUM(J50:L50)=0,"OK","ERROR")</f>
        <v>OK</v>
      </c>
      <c r="S50" s="133"/>
      <c r="T50" s="134"/>
      <c r="U50" s="134"/>
      <c r="V50" s="135"/>
    </row>
    <row r="51" spans="2:22" x14ac:dyDescent="0.3">
      <c r="B51" s="9" t="s">
        <v>8</v>
      </c>
      <c r="C51" s="22"/>
      <c r="D51" s="23"/>
      <c r="E51" s="23"/>
      <c r="F51" s="23"/>
      <c r="G51" s="22"/>
      <c r="H51" s="6"/>
      <c r="I51" s="55">
        <f>IFERROR(H51/'Sources &amp; Loan Sizing'!$C$10,0)</f>
        <v>0</v>
      </c>
      <c r="J51" s="6"/>
      <c r="K51" s="6"/>
      <c r="L51" s="6">
        <f t="shared" ref="L51:L54" si="11">H51</f>
        <v>0</v>
      </c>
      <c r="M51" s="200"/>
      <c r="N51" s="201"/>
      <c r="O51" s="201"/>
      <c r="P51" s="202"/>
      <c r="Q51" s="36" t="str">
        <f t="shared" si="10"/>
        <v>OK</v>
      </c>
      <c r="S51" s="133"/>
      <c r="T51" s="134"/>
      <c r="U51" s="134"/>
      <c r="V51" s="135"/>
    </row>
    <row r="52" spans="2:22" x14ac:dyDescent="0.3">
      <c r="B52" s="9" t="s">
        <v>46</v>
      </c>
      <c r="C52" s="22"/>
      <c r="D52" s="23"/>
      <c r="E52" s="23"/>
      <c r="F52" s="23"/>
      <c r="G52" s="22"/>
      <c r="H52" s="6"/>
      <c r="I52" s="55">
        <f>IFERROR(H52/'Sources &amp; Loan Sizing'!$C$10,0)</f>
        <v>0</v>
      </c>
      <c r="J52" s="6"/>
      <c r="K52" s="6"/>
      <c r="L52" s="6">
        <f t="shared" si="11"/>
        <v>0</v>
      </c>
      <c r="M52" s="200"/>
      <c r="N52" s="201"/>
      <c r="O52" s="201"/>
      <c r="P52" s="202"/>
      <c r="Q52" s="36" t="str">
        <f t="shared" si="10"/>
        <v>OK</v>
      </c>
      <c r="S52" s="133"/>
      <c r="T52" s="134"/>
      <c r="U52" s="134"/>
      <c r="V52" s="135"/>
    </row>
    <row r="53" spans="2:22" x14ac:dyDescent="0.3">
      <c r="B53" s="9" t="s">
        <v>9</v>
      </c>
      <c r="C53" s="22"/>
      <c r="D53" s="23"/>
      <c r="E53" s="23"/>
      <c r="F53" s="23"/>
      <c r="G53" s="22"/>
      <c r="H53" s="6"/>
      <c r="I53" s="55">
        <f>IFERROR(H53/'Sources &amp; Loan Sizing'!$C$10,0)</f>
        <v>0</v>
      </c>
      <c r="J53" s="6"/>
      <c r="K53" s="6"/>
      <c r="L53" s="6">
        <f t="shared" si="11"/>
        <v>0</v>
      </c>
      <c r="M53" s="200"/>
      <c r="N53" s="201"/>
      <c r="O53" s="201"/>
      <c r="P53" s="202"/>
      <c r="Q53" s="36" t="str">
        <f t="shared" si="10"/>
        <v>OK</v>
      </c>
      <c r="S53" s="133"/>
      <c r="T53" s="134"/>
      <c r="U53" s="134"/>
      <c r="V53" s="135"/>
    </row>
    <row r="54" spans="2:22" x14ac:dyDescent="0.3">
      <c r="B54" s="15" t="s">
        <v>56</v>
      </c>
      <c r="C54" s="22"/>
      <c r="D54" s="208"/>
      <c r="E54" s="209"/>
      <c r="F54" s="221"/>
      <c r="G54" s="22"/>
      <c r="H54" s="6"/>
      <c r="I54" s="55">
        <f>IFERROR(H54/'Sources &amp; Loan Sizing'!$C$10,0)</f>
        <v>0</v>
      </c>
      <c r="J54" s="6"/>
      <c r="K54" s="6"/>
      <c r="L54" s="6">
        <f t="shared" si="11"/>
        <v>0</v>
      </c>
      <c r="M54" s="200"/>
      <c r="N54" s="201"/>
      <c r="O54" s="201"/>
      <c r="P54" s="202"/>
      <c r="Q54" s="36" t="str">
        <f t="shared" si="10"/>
        <v>OK</v>
      </c>
      <c r="S54" s="133"/>
      <c r="T54" s="134"/>
      <c r="U54" s="134"/>
      <c r="V54" s="135"/>
    </row>
    <row r="55" spans="2:22" x14ac:dyDescent="0.3">
      <c r="B55" s="15" t="s">
        <v>56</v>
      </c>
      <c r="C55" s="22"/>
      <c r="D55" s="208"/>
      <c r="E55" s="209"/>
      <c r="F55" s="221"/>
      <c r="G55" s="22"/>
      <c r="H55" s="6"/>
      <c r="I55" s="55">
        <f>IFERROR(H55/'Sources &amp; Loan Sizing'!$C$10,0)</f>
        <v>0</v>
      </c>
      <c r="J55" s="6"/>
      <c r="K55" s="6"/>
      <c r="L55" s="6">
        <f>H55</f>
        <v>0</v>
      </c>
      <c r="M55" s="200"/>
      <c r="N55" s="201"/>
      <c r="O55" s="201"/>
      <c r="P55" s="202"/>
      <c r="Q55" s="36" t="str">
        <f t="shared" si="10"/>
        <v>OK</v>
      </c>
      <c r="S55" s="133"/>
      <c r="T55" s="134"/>
      <c r="U55" s="134"/>
      <c r="V55" s="135"/>
    </row>
    <row r="56" spans="2:22" x14ac:dyDescent="0.3">
      <c r="B56" s="5" t="s">
        <v>38</v>
      </c>
      <c r="C56" s="22"/>
      <c r="D56" s="23"/>
      <c r="E56" s="23"/>
      <c r="F56" s="23"/>
      <c r="G56" s="22"/>
      <c r="H56" s="52">
        <f>SUM(H50:H55)</f>
        <v>0</v>
      </c>
      <c r="I56" s="52">
        <f>SUM(I50:I55)</f>
        <v>0</v>
      </c>
      <c r="J56" s="52">
        <f t="shared" ref="J56:L56" si="12">SUM(J50:J55)</f>
        <v>0</v>
      </c>
      <c r="K56" s="52">
        <f t="shared" si="12"/>
        <v>0</v>
      </c>
      <c r="L56" s="52">
        <f t="shared" si="12"/>
        <v>0</v>
      </c>
      <c r="M56" s="200"/>
      <c r="N56" s="201"/>
      <c r="O56" s="201"/>
      <c r="P56" s="202"/>
      <c r="Q56" s="36" t="str">
        <f t="shared" si="10"/>
        <v>OK</v>
      </c>
      <c r="S56" s="133"/>
      <c r="T56" s="134"/>
      <c r="U56" s="134"/>
      <c r="V56" s="135"/>
    </row>
    <row r="57" spans="2:22" x14ac:dyDescent="0.3">
      <c r="B57" s="2" t="s">
        <v>39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206"/>
      <c r="N57" s="206"/>
      <c r="O57" s="206"/>
      <c r="P57" s="207"/>
      <c r="Q57" s="59"/>
      <c r="S57" s="133"/>
      <c r="T57" s="134"/>
      <c r="U57" s="134"/>
      <c r="V57" s="135"/>
    </row>
    <row r="58" spans="2:22" ht="15" thickBot="1" x14ac:dyDescent="0.35">
      <c r="B58" s="16" t="s">
        <v>40</v>
      </c>
      <c r="C58" s="17"/>
      <c r="D58" s="17"/>
      <c r="E58" s="17"/>
      <c r="F58" s="17"/>
      <c r="G58" s="17"/>
      <c r="H58" s="56">
        <f>H7+H16+H18+H36+H41+H48+H56</f>
        <v>0</v>
      </c>
      <c r="I58" s="56">
        <f>I7+I16+I18+I36+I41+I48+I56</f>
        <v>0</v>
      </c>
      <c r="J58" s="56">
        <f>J7+J16+J18+J36+J41+J48+J56</f>
        <v>0</v>
      </c>
      <c r="K58" s="56">
        <f>K7+K16+K18+K36+K41+K48+K56</f>
        <v>0</v>
      </c>
      <c r="L58" s="56">
        <f>L7+L16+L18+L36+L41+L48+L56</f>
        <v>0</v>
      </c>
      <c r="M58" s="203"/>
      <c r="N58" s="204"/>
      <c r="O58" s="204"/>
      <c r="P58" s="205"/>
      <c r="Q58" s="37" t="str">
        <f>IF(H58-SUM(J58:L58)=0,"OK","ERROR")</f>
        <v>OK</v>
      </c>
      <c r="S58" s="136"/>
      <c r="T58" s="137"/>
      <c r="U58" s="137"/>
      <c r="V58" s="138"/>
    </row>
    <row r="60" spans="2:22" x14ac:dyDescent="0.3">
      <c r="H60" s="18"/>
    </row>
    <row r="62" spans="2:22" x14ac:dyDescent="0.3">
      <c r="H62" s="18"/>
    </row>
  </sheetData>
  <sheetProtection sheet="1" objects="1" scenarios="1"/>
  <mergeCells count="74">
    <mergeCell ref="M8:P8"/>
    <mergeCell ref="M9:P9"/>
    <mergeCell ref="M10:P10"/>
    <mergeCell ref="M11:P11"/>
    <mergeCell ref="S3:V3"/>
    <mergeCell ref="M3:P3"/>
    <mergeCell ref="D55:F55"/>
    <mergeCell ref="M56:P56"/>
    <mergeCell ref="M57:P57"/>
    <mergeCell ref="S42:U42"/>
    <mergeCell ref="S43:T43"/>
    <mergeCell ref="S44:T44"/>
    <mergeCell ref="S45:T45"/>
    <mergeCell ref="M47:P47"/>
    <mergeCell ref="M48:P48"/>
    <mergeCell ref="M49:P49"/>
    <mergeCell ref="M50:P50"/>
    <mergeCell ref="D47:F47"/>
    <mergeCell ref="D54:F54"/>
    <mergeCell ref="S46:T46"/>
    <mergeCell ref="S47:T47"/>
    <mergeCell ref="S48:T48"/>
    <mergeCell ref="D35:F35"/>
    <mergeCell ref="D40:F40"/>
    <mergeCell ref="M39:P39"/>
    <mergeCell ref="M40:P40"/>
    <mergeCell ref="M17:P17"/>
    <mergeCell ref="D34:F34"/>
    <mergeCell ref="M28:P28"/>
    <mergeCell ref="M29:P29"/>
    <mergeCell ref="M30:P30"/>
    <mergeCell ref="M31:P31"/>
    <mergeCell ref="M32:P32"/>
    <mergeCell ref="M33:P33"/>
    <mergeCell ref="M34:P34"/>
    <mergeCell ref="M18:P18"/>
    <mergeCell ref="M19:P19"/>
    <mergeCell ref="M20:P20"/>
    <mergeCell ref="M21:P21"/>
    <mergeCell ref="M22:P22"/>
    <mergeCell ref="M23:P23"/>
    <mergeCell ref="B2:P2"/>
    <mergeCell ref="M5:P5"/>
    <mergeCell ref="M6:P6"/>
    <mergeCell ref="M7:P7"/>
    <mergeCell ref="M12:P12"/>
    <mergeCell ref="M13:P13"/>
    <mergeCell ref="M14:P14"/>
    <mergeCell ref="M15:P15"/>
    <mergeCell ref="M16:P16"/>
    <mergeCell ref="D9:F9"/>
    <mergeCell ref="D10:F10"/>
    <mergeCell ref="D11:F11"/>
    <mergeCell ref="D6:F6"/>
    <mergeCell ref="M24:P24"/>
    <mergeCell ref="M25:P25"/>
    <mergeCell ref="M26:P26"/>
    <mergeCell ref="M27:P27"/>
    <mergeCell ref="M38:P38"/>
    <mergeCell ref="M35:P35"/>
    <mergeCell ref="M36:P36"/>
    <mergeCell ref="M37:P37"/>
    <mergeCell ref="M41:P41"/>
    <mergeCell ref="M58:P58"/>
    <mergeCell ref="M51:P51"/>
    <mergeCell ref="M52:P52"/>
    <mergeCell ref="M53:P53"/>
    <mergeCell ref="M54:P54"/>
    <mergeCell ref="M55:P55"/>
    <mergeCell ref="M42:P42"/>
    <mergeCell ref="M43:P43"/>
    <mergeCell ref="M44:P44"/>
    <mergeCell ref="M45:P45"/>
    <mergeCell ref="M46:P46"/>
  </mergeCells>
  <conditionalFormatting sqref="D41">
    <cfRule type="cellIs" dxfId="2" priority="6" operator="lessThan">
      <formula>#REF!</formula>
    </cfRule>
  </conditionalFormatting>
  <conditionalFormatting sqref="Q5:Q7 Q9:Q16 Q18 Q20:Q36 Q38:Q41 Q43:Q48 Q50:Q56 Q58">
    <cfRule type="cellIs" dxfId="1" priority="4" operator="equal">
      <formula>"ERROR"</formula>
    </cfRule>
    <cfRule type="cellIs" dxfId="0" priority="5" operator="equal">
      <formula>"OK"</formula>
    </cfRule>
  </conditionalFormatting>
  <dataValidations count="1">
    <dataValidation type="list" allowBlank="1" showInputMessage="1" showErrorMessage="1" sqref="D9" xr:uid="{7EACC07F-B043-4CAE-9153-E7A1AC99C988}">
      <formula1>"New Construction, Rehabilitation, Historic Rehabilitation"</formula1>
    </dataValidation>
  </dataValidations>
  <pageMargins left="0.7" right="0.7" top="0.75" bottom="0.75" header="0.3" footer="0.3"/>
  <pageSetup scale="70" orientation="portrait" r:id="rId1"/>
  <headerFooter>
    <oddFooter>&amp;L&amp;F&amp;R&amp;D</oddFooter>
  </headerFooter>
  <ignoredErrors>
    <ignoredError sqref="J5:L5 J15:L19 J12:J14 L12:L14 J39:L58 J21:L28 L20 L38 J33:L37 J32 L32 J6:L11 J29:L31" unlockedFormula="1"/>
    <ignoredError sqref="K12:K14" formula="1" unlockedFormula="1"/>
    <ignoredError sqref="I12 I14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D6093-B82F-421E-8B08-796165854CFE}">
  <sheetPr>
    <pageSetUpPr fitToPage="1"/>
  </sheetPr>
  <dimension ref="B1:O13"/>
  <sheetViews>
    <sheetView showGridLines="0" zoomScaleNormal="100" zoomScaleSheetLayoutView="100" workbookViewId="0">
      <selection activeCell="C22" sqref="C22"/>
    </sheetView>
  </sheetViews>
  <sheetFormatPr defaultRowHeight="14.4" x14ac:dyDescent="0.3"/>
  <cols>
    <col min="2" max="2" width="37.5546875" bestFit="1" customWidth="1"/>
    <col min="3" max="5" width="10.5546875" customWidth="1"/>
    <col min="6" max="6" width="11.6640625" customWidth="1"/>
    <col min="7" max="8" width="10.5546875" customWidth="1"/>
    <col min="9" max="9" width="3.88671875" customWidth="1"/>
  </cols>
  <sheetData>
    <row r="1" spans="2:15" ht="15" thickBot="1" x14ac:dyDescent="0.35"/>
    <row r="2" spans="2:15" x14ac:dyDescent="0.3">
      <c r="B2" s="172" t="s">
        <v>79</v>
      </c>
      <c r="C2" s="173"/>
      <c r="D2" s="173"/>
      <c r="E2" s="173"/>
      <c r="F2" s="173"/>
      <c r="G2" s="173"/>
      <c r="H2" s="173"/>
    </row>
    <row r="3" spans="2:15" x14ac:dyDescent="0.3">
      <c r="B3" s="105"/>
      <c r="C3" s="235" t="s">
        <v>80</v>
      </c>
      <c r="D3" s="236"/>
      <c r="E3" s="236"/>
      <c r="F3" s="236"/>
      <c r="G3" s="236"/>
      <c r="H3" s="237"/>
    </row>
    <row r="4" spans="2:15" x14ac:dyDescent="0.3">
      <c r="B4" s="106" t="s">
        <v>81</v>
      </c>
      <c r="C4" s="107">
        <v>1</v>
      </c>
      <c r="D4" s="107">
        <v>2</v>
      </c>
      <c r="E4" s="107">
        <v>3</v>
      </c>
      <c r="F4" s="107">
        <v>4</v>
      </c>
      <c r="G4" s="107">
        <v>5</v>
      </c>
      <c r="H4" s="108">
        <v>6</v>
      </c>
    </row>
    <row r="5" spans="2:15" x14ac:dyDescent="0.3">
      <c r="B5" s="109">
        <v>0.5</v>
      </c>
      <c r="C5" s="110">
        <f>ROUNDUP((F5*0.7)*2,-2)/2</f>
        <v>0</v>
      </c>
      <c r="D5" s="110">
        <f>ROUNDUP((F5*0.8)*2,-2)/2</f>
        <v>0</v>
      </c>
      <c r="E5" s="110">
        <f>ROUNDUP((F5*0.9)*2,-2)/2</f>
        <v>0</v>
      </c>
      <c r="F5" s="115"/>
      <c r="G5" s="110">
        <f>ROUNDUP((F5*1.08)*2,-2)/2</f>
        <v>0</v>
      </c>
      <c r="H5" s="111">
        <f>ROUNDUP((F5*1.16)*2,-2)/2</f>
        <v>0</v>
      </c>
    </row>
    <row r="6" spans="2:15" x14ac:dyDescent="0.3">
      <c r="B6" s="109">
        <v>0.6</v>
      </c>
      <c r="C6" s="110">
        <f>C5*1.2</f>
        <v>0</v>
      </c>
      <c r="D6" s="110">
        <f>D5*1.2</f>
        <v>0</v>
      </c>
      <c r="E6" s="110">
        <f>E5*1.2</f>
        <v>0</v>
      </c>
      <c r="F6" s="110">
        <f>60/50*F5</f>
        <v>0</v>
      </c>
      <c r="G6" s="110">
        <f t="shared" ref="G6:H6" si="0">G5*1.2</f>
        <v>0</v>
      </c>
      <c r="H6" s="111">
        <f t="shared" si="0"/>
        <v>0</v>
      </c>
      <c r="N6" s="112"/>
      <c r="O6" s="112"/>
    </row>
    <row r="7" spans="2:15" x14ac:dyDescent="0.3">
      <c r="B7" s="109">
        <v>0.7</v>
      </c>
      <c r="C7" s="110">
        <f t="shared" ref="C7:E7" si="1">ROUNDUP((AVERAGE(C6,C8))*2,-2)/2</f>
        <v>0</v>
      </c>
      <c r="D7" s="110">
        <f t="shared" si="1"/>
        <v>0</v>
      </c>
      <c r="E7" s="110">
        <f t="shared" si="1"/>
        <v>0</v>
      </c>
      <c r="F7" s="110">
        <f>ROUNDUP((AVERAGE(F6,F8))*2,-2)/2</f>
        <v>0</v>
      </c>
      <c r="G7" s="110">
        <f t="shared" ref="G7:H7" si="2">ROUNDUP((AVERAGE(G6,G8))*2,-2)/2</f>
        <v>0</v>
      </c>
      <c r="H7" s="111">
        <f t="shared" si="2"/>
        <v>0</v>
      </c>
      <c r="N7" s="112"/>
      <c r="O7" s="112"/>
    </row>
    <row r="8" spans="2:15" x14ac:dyDescent="0.3">
      <c r="B8" s="109">
        <v>0.8</v>
      </c>
      <c r="C8" s="110">
        <f>ROUNDUP((F8*0.7)*2,-2)/2</f>
        <v>0</v>
      </c>
      <c r="D8" s="110">
        <f>ROUNDUP((F8*0.8)*2,-2)/2</f>
        <v>0</v>
      </c>
      <c r="E8" s="110">
        <f>ROUNDUP((F8*0.9)*2,-2)/2</f>
        <v>0</v>
      </c>
      <c r="F8" s="115"/>
      <c r="G8" s="110">
        <f>ROUNDUP((F8*1.08)*2,-2)/2</f>
        <v>0</v>
      </c>
      <c r="H8" s="111">
        <f>ROUNDUP((F8*1.16)*2,-2)/2</f>
        <v>0</v>
      </c>
      <c r="N8" s="112"/>
      <c r="O8" s="112"/>
    </row>
    <row r="9" spans="2:15" x14ac:dyDescent="0.3">
      <c r="B9" s="109">
        <v>0.9</v>
      </c>
      <c r="C9" s="110">
        <f t="shared" ref="C9:C11" si="3">ROUNDUP((F9*0.7)*2,-2)/2</f>
        <v>0</v>
      </c>
      <c r="D9" s="110">
        <f t="shared" ref="D9:D11" si="4">ROUNDUP((F9*0.8)*2,-2)/2</f>
        <v>0</v>
      </c>
      <c r="E9" s="110">
        <f t="shared" ref="E9:E11" si="5">ROUNDUP((F9*0.9)*2,-2)/2</f>
        <v>0</v>
      </c>
      <c r="F9" s="113">
        <f>B9/B8*F8</f>
        <v>0</v>
      </c>
      <c r="G9" s="110">
        <f t="shared" ref="G9:G11" si="6">ROUNDUP((F9*1.08)*2,-2)/2</f>
        <v>0</v>
      </c>
      <c r="H9" s="111">
        <f t="shared" ref="H9:H11" si="7">ROUNDUP((F9*1.16)*2,-2)/2</f>
        <v>0</v>
      </c>
      <c r="N9" s="112"/>
      <c r="O9" s="112"/>
    </row>
    <row r="10" spans="2:15" x14ac:dyDescent="0.3">
      <c r="B10" s="109">
        <v>1</v>
      </c>
      <c r="C10" s="110">
        <f t="shared" si="3"/>
        <v>0</v>
      </c>
      <c r="D10" s="110">
        <f t="shared" si="4"/>
        <v>0</v>
      </c>
      <c r="E10" s="110">
        <f t="shared" si="5"/>
        <v>0</v>
      </c>
      <c r="F10" s="113">
        <f>100/80*F8</f>
        <v>0</v>
      </c>
      <c r="G10" s="110">
        <f t="shared" si="6"/>
        <v>0</v>
      </c>
      <c r="H10" s="111">
        <f t="shared" si="7"/>
        <v>0</v>
      </c>
      <c r="N10" s="112"/>
      <c r="O10" s="112"/>
    </row>
    <row r="11" spans="2:15" x14ac:dyDescent="0.3">
      <c r="B11" s="109">
        <v>1.1499999999999999</v>
      </c>
      <c r="C11" s="110">
        <f t="shared" si="3"/>
        <v>0</v>
      </c>
      <c r="D11" s="110">
        <f t="shared" si="4"/>
        <v>0</v>
      </c>
      <c r="E11" s="110">
        <f t="shared" si="5"/>
        <v>0</v>
      </c>
      <c r="F11" s="113">
        <f>115/80*F8</f>
        <v>0</v>
      </c>
      <c r="G11" s="110">
        <f t="shared" si="6"/>
        <v>0</v>
      </c>
      <c r="H11" s="111">
        <f t="shared" si="7"/>
        <v>0</v>
      </c>
      <c r="N11" s="112"/>
      <c r="O11" s="112"/>
    </row>
    <row r="12" spans="2:15" ht="15" thickBot="1" x14ac:dyDescent="0.35">
      <c r="B12" s="114" t="s">
        <v>82</v>
      </c>
      <c r="C12" s="238" t="s">
        <v>109</v>
      </c>
      <c r="D12" s="239"/>
      <c r="E12" s="239"/>
      <c r="F12" s="239"/>
      <c r="G12" s="239"/>
      <c r="H12" s="240"/>
    </row>
    <row r="13" spans="2:15" ht="43.8" customHeight="1" x14ac:dyDescent="0.3"/>
  </sheetData>
  <sheetProtection sheet="1" objects="1" scenarios="1"/>
  <mergeCells count="3">
    <mergeCell ref="B2:H2"/>
    <mergeCell ref="C3:H3"/>
    <mergeCell ref="C12:H12"/>
  </mergeCells>
  <hyperlinks>
    <hyperlink ref="C12" r:id="rId1" xr:uid="{3984ACD6-35ED-4BBE-A816-5245F2519F97}"/>
  </hyperlinks>
  <pageMargins left="0.7" right="0.7" top="0.75" bottom="0.75" header="0.3" footer="0.3"/>
  <pageSetup scale="88" orientation="portrait" r:id="rId2"/>
  <headerFooter>
    <oddFooter>&amp;L&amp;F&amp;R&amp;D</oddFooter>
  </headerFooter>
  <ignoredErrors>
    <ignoredError sqref="F6" formula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Sources &amp; Loan Sizing</vt:lpstr>
      <vt:lpstr>Development Budget</vt:lpstr>
      <vt:lpstr>Income Limits</vt:lpstr>
      <vt:lpstr>'Development Budget'!Print_Area</vt:lpstr>
      <vt:lpstr>'Income Limits'!Print_Area</vt:lpstr>
      <vt:lpstr>'Sources &amp; Loan Sizing'!Print_Area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 Johnson</dc:creator>
  <cp:lastModifiedBy>Nikki Mohs</cp:lastModifiedBy>
  <cp:lastPrinted>2023-05-02T20:08:47Z</cp:lastPrinted>
  <dcterms:created xsi:type="dcterms:W3CDTF">2023-04-26T21:24:55Z</dcterms:created>
  <dcterms:modified xsi:type="dcterms:W3CDTF">2025-09-19T15:46:16Z</dcterms:modified>
</cp:coreProperties>
</file>